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068" yWindow="-12" windowWidth="10104" windowHeight="9912" activeTab="1"/>
  </bookViews>
  <sheets>
    <sheet name="Carros" sheetId="4" r:id="rId1"/>
    <sheet name="Carros (sol)" sheetId="6" r:id="rId2"/>
    <sheet name="Carros (formulas)" sheetId="7" r:id="rId3"/>
  </sheets>
  <definedNames>
    <definedName name="Coms1" localSheetId="2">'Carros (formulas)'!$B$19</definedName>
    <definedName name="Coms1">'Carros (sol)'!$B$19</definedName>
    <definedName name="Coms2" localSheetId="2">'Carros (formulas)'!$B$20</definedName>
    <definedName name="Coms2">'Carros (sol)'!$B$20</definedName>
    <definedName name="Margem" localSheetId="2">'Carros (formulas)'!$B$18</definedName>
    <definedName name="Margem">'Carros (sol)'!$B$18</definedName>
  </definedNames>
  <calcPr calcId="145621"/>
</workbook>
</file>

<file path=xl/calcChain.xml><?xml version="1.0" encoding="utf-8"?>
<calcChain xmlns="http://schemas.openxmlformats.org/spreadsheetml/2006/main">
  <c r="C16" i="7" l="1"/>
  <c r="C15" i="7"/>
  <c r="D14" i="7"/>
  <c r="E14" i="7" s="1"/>
  <c r="F14" i="7" s="1"/>
  <c r="B14" i="7"/>
  <c r="D13" i="7"/>
  <c r="B13" i="7"/>
  <c r="D12" i="7"/>
  <c r="B12" i="7"/>
  <c r="D11" i="7"/>
  <c r="B11" i="7"/>
  <c r="E11" i="7" s="1"/>
  <c r="F11" i="7" s="1"/>
  <c r="E10" i="7"/>
  <c r="F10" i="7" s="1"/>
  <c r="D10" i="7"/>
  <c r="B10" i="7"/>
  <c r="D9" i="7"/>
  <c r="B9" i="7"/>
  <c r="D8" i="7"/>
  <c r="B8" i="7"/>
  <c r="E8" i="7" s="1"/>
  <c r="F8" i="7" s="1"/>
  <c r="D7" i="7"/>
  <c r="B7" i="7"/>
  <c r="E7" i="7" s="1"/>
  <c r="F7" i="7" s="1"/>
  <c r="D6" i="7"/>
  <c r="B6" i="7"/>
  <c r="E6" i="7" s="1"/>
  <c r="F6" i="7" s="1"/>
  <c r="D5" i="7"/>
  <c r="E5" i="7" s="1"/>
  <c r="F5" i="7" s="1"/>
  <c r="B5" i="7"/>
  <c r="D4" i="7"/>
  <c r="B4" i="7"/>
  <c r="D5" i="6"/>
  <c r="E5" i="6" s="1"/>
  <c r="F5" i="6" s="1"/>
  <c r="D6" i="6"/>
  <c r="D7" i="6"/>
  <c r="D8" i="6"/>
  <c r="D9" i="6"/>
  <c r="D10" i="6"/>
  <c r="D11" i="6"/>
  <c r="D12" i="6"/>
  <c r="D13" i="6"/>
  <c r="D14" i="6"/>
  <c r="D4" i="6"/>
  <c r="B5" i="6"/>
  <c r="B6" i="6"/>
  <c r="E6" i="6" s="1"/>
  <c r="F6" i="6" s="1"/>
  <c r="B7" i="6"/>
  <c r="B8" i="6"/>
  <c r="B9" i="6"/>
  <c r="B10" i="6"/>
  <c r="E10" i="6" s="1"/>
  <c r="F10" i="6" s="1"/>
  <c r="B11" i="6"/>
  <c r="B12" i="6"/>
  <c r="B13" i="6"/>
  <c r="B14" i="6"/>
  <c r="B4" i="6"/>
  <c r="C16" i="6"/>
  <c r="C15" i="6"/>
  <c r="E13" i="6"/>
  <c r="F13" i="6" s="1"/>
  <c r="B16" i="7" l="1"/>
  <c r="E9" i="7"/>
  <c r="F9" i="7" s="1"/>
  <c r="E13" i="7"/>
  <c r="F13" i="7" s="1"/>
  <c r="D15" i="7"/>
  <c r="E12" i="7"/>
  <c r="F12" i="7" s="1"/>
  <c r="E9" i="6"/>
  <c r="F9" i="6" s="1"/>
  <c r="E11" i="6"/>
  <c r="F11" i="6" s="1"/>
  <c r="E14" i="6"/>
  <c r="F14" i="6" s="1"/>
  <c r="D16" i="7"/>
  <c r="E4" i="7"/>
  <c r="F4" i="7"/>
  <c r="E15" i="7"/>
  <c r="B15" i="7"/>
  <c r="D16" i="6"/>
  <c r="E7" i="6"/>
  <c r="F7" i="6" s="1"/>
  <c r="E12" i="6"/>
  <c r="F12" i="6" s="1"/>
  <c r="E8" i="6"/>
  <c r="F8" i="6" s="1"/>
  <c r="E4" i="6"/>
  <c r="D15" i="6"/>
  <c r="B16" i="6"/>
  <c r="B15" i="6"/>
  <c r="E16" i="7" l="1"/>
  <c r="F16" i="7"/>
  <c r="F15" i="7"/>
  <c r="E15" i="6"/>
  <c r="E16" i="6"/>
  <c r="F4" i="6"/>
  <c r="F16" i="6" s="1"/>
  <c r="F15" i="6" l="1"/>
</calcChain>
</file>

<file path=xl/sharedStrings.xml><?xml version="1.0" encoding="utf-8"?>
<sst xmlns="http://schemas.openxmlformats.org/spreadsheetml/2006/main" count="69" uniqueCount="24">
  <si>
    <t>Cálculo de Lucro Líquido</t>
  </si>
  <si>
    <t>MODELOS</t>
  </si>
  <si>
    <t>TWINGO EASY</t>
  </si>
  <si>
    <t>CORSA WIND 1.0</t>
  </si>
  <si>
    <t>HONDA CIVIC SEDAN EX</t>
  </si>
  <si>
    <t>VECTRA GLS 2.0</t>
  </si>
  <si>
    <t>VERSAILLES 2.0i GL 4P</t>
  </si>
  <si>
    <t>RENAULT 19 RT</t>
  </si>
  <si>
    <t>CORVETTE CABRIO</t>
  </si>
  <si>
    <t>AUDI  A4 1.8</t>
  </si>
  <si>
    <t>BLAZER  DLX 4p</t>
  </si>
  <si>
    <t>TOTAL</t>
  </si>
  <si>
    <t>MÉDIA</t>
  </si>
  <si>
    <t>VALOR  DE COMPRA</t>
  </si>
  <si>
    <t>VALOR  DE VENDA</t>
  </si>
  <si>
    <t>VALOR  DA COMISSÃO</t>
  </si>
  <si>
    <t>TOTAL  DE DESPESAS</t>
  </si>
  <si>
    <t>LUCRO LÍQUIDO</t>
  </si>
  <si>
    <t>CORSA Gli 1.8</t>
  </si>
  <si>
    <t>GOL GLi 1.8</t>
  </si>
  <si>
    <t>Margem</t>
  </si>
  <si>
    <t>Coms1</t>
  </si>
  <si>
    <t>Coms2</t>
  </si>
  <si>
    <t>Distribuidora Motors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</si>
</sst>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&quot;R$&quot;\ * #,##0.00_);_(&quot;R$&quot;\ * \(#,##0.00\);_(&quot;R$&quot;\ 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4"/>
      <name val="Arial Rounded MT Bold"/>
      <family val="2"/>
    </font>
    <font>
      <i/>
      <u/>
      <sz val="12"/>
      <name val="Arial"/>
      <family val="2"/>
    </font>
    <font>
      <b/>
      <i/>
      <sz val="10"/>
      <color indexed="10"/>
      <name val="Arial"/>
      <family val="2"/>
    </font>
    <font>
      <sz val="10"/>
      <color indexed="10"/>
      <name val="Arial"/>
      <family val="2"/>
    </font>
    <font>
      <b/>
      <i/>
      <sz val="11"/>
      <color indexed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gray0625">
        <fgColor indexed="63"/>
        <bgColor indexed="9"/>
      </patternFill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6" fillId="0" borderId="0" xfId="0" applyFont="1"/>
    <xf numFmtId="165" fontId="0" fillId="0" borderId="0" xfId="1" applyFont="1"/>
    <xf numFmtId="0" fontId="4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2" applyNumberFormat="1" applyFont="1" applyFill="1" applyBorder="1"/>
    <xf numFmtId="0" fontId="1" fillId="0" borderId="0" xfId="3"/>
    <xf numFmtId="0" fontId="4" fillId="0" borderId="0" xfId="3" applyFont="1" applyAlignment="1">
      <alignment horizontal="center" vertical="center" wrapText="1"/>
    </xf>
    <xf numFmtId="0" fontId="4" fillId="0" borderId="0" xfId="3" quotePrefix="1" applyFont="1" applyAlignment="1">
      <alignment horizontal="center" vertical="center" wrapText="1"/>
    </xf>
    <xf numFmtId="0" fontId="5" fillId="0" borderId="0" xfId="3" applyFont="1"/>
    <xf numFmtId="0" fontId="1" fillId="0" borderId="0" xfId="3" applyNumberFormat="1"/>
    <xf numFmtId="0" fontId="6" fillId="0" borderId="0" xfId="3" applyFont="1"/>
    <xf numFmtId="0" fontId="7" fillId="2" borderId="1" xfId="3" applyNumberFormat="1" applyFont="1" applyFill="1" applyBorder="1"/>
    <xf numFmtId="164" fontId="7" fillId="2" borderId="1" xfId="2" applyFont="1" applyFill="1" applyBorder="1"/>
    <xf numFmtId="0" fontId="1" fillId="0" borderId="0" xfId="0" applyFont="1"/>
    <xf numFmtId="10" fontId="0" fillId="0" borderId="0" xfId="0" applyNumberFormat="1"/>
    <xf numFmtId="0" fontId="1" fillId="0" borderId="0" xfId="0" applyFont="1" applyAlignment="1">
      <alignment horizontal="left"/>
    </xf>
    <xf numFmtId="165" fontId="1" fillId="0" borderId="0" xfId="1" applyFont="1" applyBorder="1"/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3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Moeda" xfId="1" builtinId="4"/>
    <cellStyle name="Normal" xfId="0" builtinId="0"/>
    <cellStyle name="Normal 2" xfId="3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Distribuidora</a:t>
            </a:r>
            <a:r>
              <a:rPr lang="pt-BR" baseline="0"/>
              <a:t> de Carros Motors</a:t>
            </a:r>
            <a:endParaRPr lang="pt-BR"/>
          </a:p>
        </c:rich>
      </c:tx>
      <c:layout/>
      <c:overlay val="0"/>
    </c:title>
    <c:autoTitleDeleted val="0"/>
    <c:view3D>
      <c:rotX val="50"/>
      <c:rotY val="3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86326407994183"/>
          <c:y val="2.0514663927878582E-2"/>
          <c:w val="0.703542358410018"/>
          <c:h val="0.72387104872760466"/>
        </c:manualLayout>
      </c:layout>
      <c:bar3DChart>
        <c:barDir val="col"/>
        <c:grouping val="standard"/>
        <c:varyColors val="0"/>
        <c:ser>
          <c:idx val="1"/>
          <c:order val="0"/>
          <c:tx>
            <c:strRef>
              <c:f>'Carros (sol)'!$F$3</c:f>
              <c:strCache>
                <c:ptCount val="1"/>
                <c:pt idx="0">
                  <c:v>LUCRO LÍQUIDO</c:v>
                </c:pt>
              </c:strCache>
            </c:strRef>
          </c:tx>
          <c:invertIfNegative val="0"/>
          <c:cat>
            <c:strRef>
              <c:f>'Carros (sol)'!$A$4:$A$14</c:f>
              <c:strCache>
                <c:ptCount val="11"/>
                <c:pt idx="0">
                  <c:v>GOL GLi 1.8</c:v>
                </c:pt>
                <c:pt idx="1">
                  <c:v>CORSA Gli 1.8</c:v>
                </c:pt>
                <c:pt idx="2">
                  <c:v>TWINGO EASY</c:v>
                </c:pt>
                <c:pt idx="3">
                  <c:v>CORSA WIND 1.0</c:v>
                </c:pt>
                <c:pt idx="4">
                  <c:v>HONDA CIVIC SEDAN EX</c:v>
                </c:pt>
                <c:pt idx="5">
                  <c:v>VECTRA GLS 2.0</c:v>
                </c:pt>
                <c:pt idx="6">
                  <c:v>VERSAILLES 2.0i GL 4P</c:v>
                </c:pt>
                <c:pt idx="7">
                  <c:v>RENAULT 19 RT</c:v>
                </c:pt>
                <c:pt idx="8">
                  <c:v>CORVETTE CABRIO</c:v>
                </c:pt>
                <c:pt idx="9">
                  <c:v>AUDI  A4 1.8</c:v>
                </c:pt>
                <c:pt idx="10">
                  <c:v>BLAZER  DLX 4p</c:v>
                </c:pt>
              </c:strCache>
            </c:strRef>
          </c:cat>
          <c:val>
            <c:numRef>
              <c:f>'Carros (sol)'!$F$4:$F$14</c:f>
              <c:numCache>
                <c:formatCode>_("R$"\ * #,##0.00_);_("R$"\ * \(#,##0.00\);_("R$"\ * "-"??_);_(@_)</c:formatCode>
                <c:ptCount val="11"/>
                <c:pt idx="0">
                  <c:v>4673.625</c:v>
                </c:pt>
                <c:pt idx="1">
                  <c:v>4675</c:v>
                </c:pt>
                <c:pt idx="2">
                  <c:v>3575</c:v>
                </c:pt>
                <c:pt idx="3">
                  <c:v>2475</c:v>
                </c:pt>
                <c:pt idx="4">
                  <c:v>10406.000000000004</c:v>
                </c:pt>
                <c:pt idx="5">
                  <c:v>7700</c:v>
                </c:pt>
                <c:pt idx="6">
                  <c:v>6600</c:v>
                </c:pt>
                <c:pt idx="7">
                  <c:v>6875</c:v>
                </c:pt>
                <c:pt idx="8">
                  <c:v>31460</c:v>
                </c:pt>
                <c:pt idx="9">
                  <c:v>14762</c:v>
                </c:pt>
                <c:pt idx="10">
                  <c:v>8525</c:v>
                </c:pt>
              </c:numCache>
            </c:numRef>
          </c:val>
        </c:ser>
        <c:ser>
          <c:idx val="0"/>
          <c:order val="1"/>
          <c:tx>
            <c:strRef>
              <c:f>'Carros (sol)'!$B$3</c:f>
              <c:strCache>
                <c:ptCount val="1"/>
                <c:pt idx="0">
                  <c:v>VALOR  DE COMPRA</c:v>
                </c:pt>
              </c:strCache>
            </c:strRef>
          </c:tx>
          <c:invertIfNegative val="0"/>
          <c:cat>
            <c:strRef>
              <c:f>'Carros (sol)'!$A$4:$A$14</c:f>
              <c:strCache>
                <c:ptCount val="11"/>
                <c:pt idx="0">
                  <c:v>GOL GLi 1.8</c:v>
                </c:pt>
                <c:pt idx="1">
                  <c:v>CORSA Gli 1.8</c:v>
                </c:pt>
                <c:pt idx="2">
                  <c:v>TWINGO EASY</c:v>
                </c:pt>
                <c:pt idx="3">
                  <c:v>CORSA WIND 1.0</c:v>
                </c:pt>
                <c:pt idx="4">
                  <c:v>HONDA CIVIC SEDAN EX</c:v>
                </c:pt>
                <c:pt idx="5">
                  <c:v>VECTRA GLS 2.0</c:v>
                </c:pt>
                <c:pt idx="6">
                  <c:v>VERSAILLES 2.0i GL 4P</c:v>
                </c:pt>
                <c:pt idx="7">
                  <c:v>RENAULT 19 RT</c:v>
                </c:pt>
                <c:pt idx="8">
                  <c:v>CORVETTE CABRIO</c:v>
                </c:pt>
                <c:pt idx="9">
                  <c:v>AUDI  A4 1.8</c:v>
                </c:pt>
                <c:pt idx="10">
                  <c:v>BLAZER  DLX 4p</c:v>
                </c:pt>
              </c:strCache>
            </c:strRef>
          </c:cat>
          <c:val>
            <c:numRef>
              <c:f>'Carros (sol)'!$B$4:$B$14</c:f>
              <c:numCache>
                <c:formatCode>_("R$"\ * #,##0.00_);_("R$"\ * \(#,##0.00\);_("R$"\ * "-"??_);_(@_)</c:formatCode>
                <c:ptCount val="11"/>
                <c:pt idx="0">
                  <c:v>11896.5</c:v>
                </c:pt>
                <c:pt idx="1">
                  <c:v>11900</c:v>
                </c:pt>
                <c:pt idx="2">
                  <c:v>9100</c:v>
                </c:pt>
                <c:pt idx="3">
                  <c:v>6300</c:v>
                </c:pt>
                <c:pt idx="4">
                  <c:v>30099.999999999996</c:v>
                </c:pt>
                <c:pt idx="5">
                  <c:v>19600</c:v>
                </c:pt>
                <c:pt idx="6">
                  <c:v>16800</c:v>
                </c:pt>
                <c:pt idx="7">
                  <c:v>17500</c:v>
                </c:pt>
                <c:pt idx="8">
                  <c:v>91000</c:v>
                </c:pt>
                <c:pt idx="9">
                  <c:v>42700</c:v>
                </c:pt>
                <c:pt idx="10">
                  <c:v>21700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4091264"/>
        <c:axId val="234092800"/>
        <c:axId val="239310592"/>
      </c:bar3DChart>
      <c:catAx>
        <c:axId val="234091264"/>
        <c:scaling>
          <c:orientation val="minMax"/>
        </c:scaling>
        <c:delete val="0"/>
        <c:axPos val="b"/>
        <c:majorTickMark val="out"/>
        <c:minorTickMark val="none"/>
        <c:tickLblPos val="nextTo"/>
        <c:crossAx val="234092800"/>
        <c:crosses val="autoZero"/>
        <c:auto val="1"/>
        <c:lblAlgn val="ctr"/>
        <c:lblOffset val="100"/>
        <c:noMultiLvlLbl val="0"/>
      </c:catAx>
      <c:valAx>
        <c:axId val="234092800"/>
        <c:scaling>
          <c:orientation val="minMax"/>
        </c:scaling>
        <c:delete val="0"/>
        <c:axPos val="l"/>
        <c:majorGridlines/>
        <c:numFmt formatCode="_(&quot;R$&quot;\ * #,##0.00_);_(&quot;R$&quot;\ * \(#,##0.00\);_(&quot;R$&quot;\ * &quot;-&quot;??_);_(@_)" sourceLinked="1"/>
        <c:majorTickMark val="out"/>
        <c:minorTickMark val="none"/>
        <c:tickLblPos val="nextTo"/>
        <c:crossAx val="234091264"/>
        <c:crosses val="autoZero"/>
        <c:crossBetween val="between"/>
      </c:valAx>
      <c:serAx>
        <c:axId val="2393105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pt-BR"/>
          </a:p>
        </c:txPr>
        <c:crossAx val="234092800"/>
        <c:crosses val="autoZero"/>
      </c:ser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99060</xdr:rowOff>
    </xdr:from>
    <xdr:to>
      <xdr:col>5</xdr:col>
      <xdr:colOff>716280</xdr:colOff>
      <xdr:row>45</xdr:row>
      <xdr:rowOff>83820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="80" zoomScaleNormal="80" workbookViewId="0">
      <selection sqref="A1:F1"/>
    </sheetView>
  </sheetViews>
  <sheetFormatPr defaultColWidth="11.5546875" defaultRowHeight="13.2" x14ac:dyDescent="0.25"/>
  <cols>
    <col min="1" max="1" width="23.109375" style="7" bestFit="1" customWidth="1"/>
    <col min="2" max="2" width="13.6640625" style="7" customWidth="1"/>
    <col min="3" max="3" width="14.6640625" style="7" customWidth="1"/>
    <col min="4" max="6" width="13.6640625" style="7" customWidth="1"/>
    <col min="7" max="16384" width="11.5546875" style="7"/>
  </cols>
  <sheetData>
    <row r="1" spans="1:6" ht="17.399999999999999" x14ac:dyDescent="0.3">
      <c r="A1" s="20" t="s">
        <v>23</v>
      </c>
      <c r="B1" s="20"/>
      <c r="C1" s="20"/>
      <c r="D1" s="20"/>
      <c r="E1" s="20"/>
      <c r="F1" s="20"/>
    </row>
    <row r="2" spans="1:6" ht="15.6" x14ac:dyDescent="0.3">
      <c r="A2" s="21" t="s">
        <v>0</v>
      </c>
      <c r="B2" s="21"/>
      <c r="C2" s="21"/>
      <c r="D2" s="21"/>
      <c r="E2" s="21"/>
      <c r="F2" s="21"/>
    </row>
    <row r="3" spans="1:6" s="10" customFormat="1" ht="36" customHeight="1" x14ac:dyDescent="0.25">
      <c r="A3" s="8" t="s">
        <v>1</v>
      </c>
      <c r="B3" s="9" t="s">
        <v>13</v>
      </c>
      <c r="C3" s="9" t="s">
        <v>14</v>
      </c>
      <c r="D3" s="9" t="s">
        <v>15</v>
      </c>
      <c r="E3" s="9" t="s">
        <v>16</v>
      </c>
      <c r="F3" s="8" t="s">
        <v>17</v>
      </c>
    </row>
    <row r="4" spans="1:6" x14ac:dyDescent="0.25">
      <c r="A4" s="17" t="s">
        <v>19</v>
      </c>
      <c r="B4" s="18"/>
      <c r="C4" s="18">
        <v>16995</v>
      </c>
      <c r="D4" s="11"/>
      <c r="E4" s="11"/>
      <c r="F4" s="11"/>
    </row>
    <row r="5" spans="1:6" x14ac:dyDescent="0.25">
      <c r="A5" s="17" t="s">
        <v>18</v>
      </c>
      <c r="B5" s="18"/>
      <c r="C5" s="18">
        <v>17000</v>
      </c>
      <c r="D5" s="11"/>
      <c r="E5" s="11"/>
      <c r="F5" s="11"/>
    </row>
    <row r="6" spans="1:6" x14ac:dyDescent="0.25">
      <c r="A6" s="19" t="s">
        <v>2</v>
      </c>
      <c r="B6" s="18"/>
      <c r="C6" s="18">
        <v>13000</v>
      </c>
      <c r="D6" s="11"/>
      <c r="E6" s="11"/>
      <c r="F6" s="11"/>
    </row>
    <row r="7" spans="1:6" x14ac:dyDescent="0.25">
      <c r="A7" s="19" t="s">
        <v>3</v>
      </c>
      <c r="B7" s="18"/>
      <c r="C7" s="18">
        <v>9000</v>
      </c>
      <c r="D7" s="11"/>
      <c r="E7" s="11"/>
      <c r="F7" s="11"/>
    </row>
    <row r="8" spans="1:6" x14ac:dyDescent="0.25">
      <c r="A8" s="19" t="s">
        <v>4</v>
      </c>
      <c r="B8" s="18"/>
      <c r="C8" s="18">
        <v>43000</v>
      </c>
      <c r="D8" s="11"/>
      <c r="E8" s="11"/>
      <c r="F8" s="11"/>
    </row>
    <row r="9" spans="1:6" x14ac:dyDescent="0.25">
      <c r="A9" s="19" t="s">
        <v>5</v>
      </c>
      <c r="B9" s="18"/>
      <c r="C9" s="18">
        <v>28000</v>
      </c>
      <c r="D9" s="11"/>
      <c r="E9" s="11"/>
      <c r="F9" s="11"/>
    </row>
    <row r="10" spans="1:6" x14ac:dyDescent="0.25">
      <c r="A10" s="19" t="s">
        <v>6</v>
      </c>
      <c r="B10" s="18"/>
      <c r="C10" s="18">
        <v>24000</v>
      </c>
      <c r="D10" s="11"/>
      <c r="E10" s="11"/>
      <c r="F10" s="11"/>
    </row>
    <row r="11" spans="1:6" x14ac:dyDescent="0.25">
      <c r="A11" s="19" t="s">
        <v>7</v>
      </c>
      <c r="B11" s="18"/>
      <c r="C11" s="18">
        <v>25000</v>
      </c>
      <c r="D11" s="11"/>
      <c r="E11" s="11"/>
      <c r="F11" s="11"/>
    </row>
    <row r="12" spans="1:6" x14ac:dyDescent="0.25">
      <c r="A12" s="17" t="s">
        <v>8</v>
      </c>
      <c r="B12" s="18"/>
      <c r="C12" s="18">
        <v>130000</v>
      </c>
      <c r="D12" s="11"/>
      <c r="E12" s="11"/>
      <c r="F12" s="11"/>
    </row>
    <row r="13" spans="1:6" x14ac:dyDescent="0.25">
      <c r="A13" s="19" t="s">
        <v>9</v>
      </c>
      <c r="B13" s="18"/>
      <c r="C13" s="18">
        <v>61000</v>
      </c>
      <c r="D13" s="11"/>
      <c r="E13" s="11"/>
      <c r="F13" s="11"/>
    </row>
    <row r="14" spans="1:6" ht="13.8" thickBot="1" x14ac:dyDescent="0.3">
      <c r="A14" s="19" t="s">
        <v>10</v>
      </c>
      <c r="B14" s="18"/>
      <c r="C14" s="18">
        <v>31000</v>
      </c>
      <c r="D14" s="11"/>
      <c r="E14" s="11"/>
      <c r="F14" s="11"/>
    </row>
    <row r="15" spans="1:6" ht="15" thickTop="1" thickBot="1" x14ac:dyDescent="0.3">
      <c r="A15" s="12" t="s">
        <v>11</v>
      </c>
      <c r="B15" s="13"/>
      <c r="C15" s="13"/>
      <c r="D15" s="13"/>
      <c r="E15" s="13"/>
      <c r="F15" s="13"/>
    </row>
    <row r="16" spans="1:6" ht="15" thickTop="1" thickBot="1" x14ac:dyDescent="0.3">
      <c r="A16" s="12" t="s">
        <v>12</v>
      </c>
      <c r="B16" s="6"/>
      <c r="C16" s="6"/>
      <c r="D16" s="6"/>
      <c r="E16" s="6"/>
      <c r="F16" s="6"/>
    </row>
    <row r="17" ht="13.8" thickTop="1" x14ac:dyDescent="0.25"/>
  </sheetData>
  <mergeCells count="2">
    <mergeCell ref="A1:F1"/>
    <mergeCell ref="A2:F2"/>
  </mergeCell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Header xml:space="preserve">&amp;C&amp;"Arial,Negrito"&amp;16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Normal="100" workbookViewId="0">
      <selection activeCell="I60" sqref="I60"/>
    </sheetView>
  </sheetViews>
  <sheetFormatPr defaultColWidth="11.5546875" defaultRowHeight="13.2" x14ac:dyDescent="0.25"/>
  <cols>
    <col min="1" max="1" width="24.33203125" bestFit="1" customWidth="1"/>
    <col min="2" max="2" width="13.88671875" customWidth="1"/>
    <col min="3" max="3" width="14.5546875" customWidth="1"/>
    <col min="4" max="4" width="12.6640625" customWidth="1"/>
    <col min="5" max="5" width="13.77734375" customWidth="1"/>
    <col min="6" max="6" width="13.109375" customWidth="1"/>
  </cols>
  <sheetData>
    <row r="1" spans="1:6" ht="17.399999999999999" x14ac:dyDescent="0.3">
      <c r="A1" s="20" t="s">
        <v>23</v>
      </c>
      <c r="B1" s="20"/>
      <c r="C1" s="20"/>
      <c r="D1" s="20"/>
      <c r="E1" s="20"/>
      <c r="F1" s="20"/>
    </row>
    <row r="2" spans="1:6" ht="15.6" x14ac:dyDescent="0.3">
      <c r="A2" s="22" t="s">
        <v>0</v>
      </c>
      <c r="B2" s="22"/>
      <c r="C2" s="22"/>
      <c r="D2" s="22"/>
      <c r="E2" s="22"/>
      <c r="F2" s="22"/>
    </row>
    <row r="3" spans="1:6" s="5" customFormat="1" ht="33" customHeight="1" x14ac:dyDescent="0.25">
      <c r="A3" s="3" t="s">
        <v>1</v>
      </c>
      <c r="B3" s="4" t="s">
        <v>13</v>
      </c>
      <c r="C3" s="4" t="s">
        <v>14</v>
      </c>
      <c r="D3" s="4" t="s">
        <v>15</v>
      </c>
      <c r="E3" s="4" t="s">
        <v>16</v>
      </c>
      <c r="F3" s="3" t="s">
        <v>17</v>
      </c>
    </row>
    <row r="4" spans="1:6" x14ac:dyDescent="0.25">
      <c r="A4" s="2" t="s">
        <v>19</v>
      </c>
      <c r="B4" s="2">
        <f t="shared" ref="B4:B14" si="0">C4*Margem</f>
        <v>11896.5</v>
      </c>
      <c r="C4" s="2">
        <v>16995</v>
      </c>
      <c r="D4" s="2">
        <f t="shared" ref="D4:D14" si="1">IF(C4&gt;AVERAGE($C$4:$C$14),Coms1*C4,Coms2*C4)</f>
        <v>424.875</v>
      </c>
      <c r="E4" s="2">
        <f>B4+D4</f>
        <v>12321.375</v>
      </c>
      <c r="F4" s="2">
        <f>C4-E4</f>
        <v>4673.625</v>
      </c>
    </row>
    <row r="5" spans="1:6" x14ac:dyDescent="0.25">
      <c r="A5" s="2" t="s">
        <v>18</v>
      </c>
      <c r="B5" s="2">
        <f t="shared" si="0"/>
        <v>11900</v>
      </c>
      <c r="C5" s="2">
        <v>17000</v>
      </c>
      <c r="D5" s="2">
        <f t="shared" si="1"/>
        <v>425</v>
      </c>
      <c r="E5" s="2">
        <f t="shared" ref="E5:E14" si="2">B5+D5</f>
        <v>12325</v>
      </c>
      <c r="F5" s="2">
        <f t="shared" ref="F5:F14" si="3">C5-E5</f>
        <v>4675</v>
      </c>
    </row>
    <row r="6" spans="1:6" x14ac:dyDescent="0.25">
      <c r="A6" s="2" t="s">
        <v>2</v>
      </c>
      <c r="B6" s="2">
        <f t="shared" si="0"/>
        <v>9100</v>
      </c>
      <c r="C6" s="2">
        <v>13000</v>
      </c>
      <c r="D6" s="2">
        <f t="shared" si="1"/>
        <v>325</v>
      </c>
      <c r="E6" s="2">
        <f t="shared" si="2"/>
        <v>9425</v>
      </c>
      <c r="F6" s="2">
        <f t="shared" si="3"/>
        <v>3575</v>
      </c>
    </row>
    <row r="7" spans="1:6" x14ac:dyDescent="0.25">
      <c r="A7" s="2" t="s">
        <v>3</v>
      </c>
      <c r="B7" s="2">
        <f t="shared" si="0"/>
        <v>6300</v>
      </c>
      <c r="C7" s="2">
        <v>9000</v>
      </c>
      <c r="D7" s="2">
        <f t="shared" si="1"/>
        <v>225</v>
      </c>
      <c r="E7" s="2">
        <f t="shared" si="2"/>
        <v>6525</v>
      </c>
      <c r="F7" s="2">
        <f t="shared" si="3"/>
        <v>2475</v>
      </c>
    </row>
    <row r="8" spans="1:6" x14ac:dyDescent="0.25">
      <c r="A8" s="2" t="s">
        <v>4</v>
      </c>
      <c r="B8" s="2">
        <f t="shared" si="0"/>
        <v>30099.999999999996</v>
      </c>
      <c r="C8" s="2">
        <v>43000</v>
      </c>
      <c r="D8" s="2">
        <f t="shared" si="1"/>
        <v>2494</v>
      </c>
      <c r="E8" s="2">
        <f t="shared" si="2"/>
        <v>32593.999999999996</v>
      </c>
      <c r="F8" s="2">
        <f t="shared" si="3"/>
        <v>10406.000000000004</v>
      </c>
    </row>
    <row r="9" spans="1:6" x14ac:dyDescent="0.25">
      <c r="A9" s="2" t="s">
        <v>5</v>
      </c>
      <c r="B9" s="2">
        <f t="shared" si="0"/>
        <v>19600</v>
      </c>
      <c r="C9" s="2">
        <v>28000</v>
      </c>
      <c r="D9" s="2">
        <f t="shared" si="1"/>
        <v>700</v>
      </c>
      <c r="E9" s="2">
        <f t="shared" si="2"/>
        <v>20300</v>
      </c>
      <c r="F9" s="2">
        <f t="shared" si="3"/>
        <v>7700</v>
      </c>
    </row>
    <row r="10" spans="1:6" x14ac:dyDescent="0.25">
      <c r="A10" s="2" t="s">
        <v>6</v>
      </c>
      <c r="B10" s="2">
        <f t="shared" si="0"/>
        <v>16800</v>
      </c>
      <c r="C10" s="2">
        <v>24000</v>
      </c>
      <c r="D10" s="2">
        <f t="shared" si="1"/>
        <v>600</v>
      </c>
      <c r="E10" s="2">
        <f t="shared" si="2"/>
        <v>17400</v>
      </c>
      <c r="F10" s="2">
        <f t="shared" si="3"/>
        <v>6600</v>
      </c>
    </row>
    <row r="11" spans="1:6" x14ac:dyDescent="0.25">
      <c r="A11" s="2" t="s">
        <v>7</v>
      </c>
      <c r="B11" s="2">
        <f t="shared" si="0"/>
        <v>17500</v>
      </c>
      <c r="C11" s="2">
        <v>25000</v>
      </c>
      <c r="D11" s="2">
        <f t="shared" si="1"/>
        <v>625</v>
      </c>
      <c r="E11" s="2">
        <f t="shared" si="2"/>
        <v>18125</v>
      </c>
      <c r="F11" s="2">
        <f t="shared" si="3"/>
        <v>6875</v>
      </c>
    </row>
    <row r="12" spans="1:6" x14ac:dyDescent="0.25">
      <c r="A12" s="2" t="s">
        <v>8</v>
      </c>
      <c r="B12" s="2">
        <f t="shared" si="0"/>
        <v>91000</v>
      </c>
      <c r="C12" s="2">
        <v>130000</v>
      </c>
      <c r="D12" s="2">
        <f t="shared" si="1"/>
        <v>7540</v>
      </c>
      <c r="E12" s="2">
        <f t="shared" si="2"/>
        <v>98540</v>
      </c>
      <c r="F12" s="2">
        <f t="shared" si="3"/>
        <v>31460</v>
      </c>
    </row>
    <row r="13" spans="1:6" x14ac:dyDescent="0.25">
      <c r="A13" s="2" t="s">
        <v>9</v>
      </c>
      <c r="B13" s="2">
        <f t="shared" si="0"/>
        <v>42700</v>
      </c>
      <c r="C13" s="2">
        <v>61000</v>
      </c>
      <c r="D13" s="2">
        <f t="shared" si="1"/>
        <v>3538</v>
      </c>
      <c r="E13" s="2">
        <f t="shared" si="2"/>
        <v>46238</v>
      </c>
      <c r="F13" s="2">
        <f t="shared" si="3"/>
        <v>14762</v>
      </c>
    </row>
    <row r="14" spans="1:6" ht="13.8" thickBot="1" x14ac:dyDescent="0.3">
      <c r="A14" s="2" t="s">
        <v>10</v>
      </c>
      <c r="B14" s="2">
        <f t="shared" si="0"/>
        <v>21700</v>
      </c>
      <c r="C14" s="2">
        <v>31000</v>
      </c>
      <c r="D14" s="2">
        <f t="shared" si="1"/>
        <v>775</v>
      </c>
      <c r="E14" s="2">
        <f t="shared" si="2"/>
        <v>22475</v>
      </c>
      <c r="F14" s="2">
        <f t="shared" si="3"/>
        <v>8525</v>
      </c>
    </row>
    <row r="15" spans="1:6" ht="15" thickTop="1" thickBot="1" x14ac:dyDescent="0.3">
      <c r="A15" s="1" t="s">
        <v>11</v>
      </c>
      <c r="B15" s="14">
        <f>SUM(B4:B14)</f>
        <v>278596.5</v>
      </c>
      <c r="C15" s="14">
        <f>SUM(C4:C14)</f>
        <v>397995</v>
      </c>
      <c r="D15" s="14">
        <f>SUM(D4:D14)</f>
        <v>17671.875</v>
      </c>
      <c r="E15" s="14">
        <f>SUM(E4:E14)</f>
        <v>296268.375</v>
      </c>
      <c r="F15" s="14">
        <f>SUM(F4:F14)</f>
        <v>101726.625</v>
      </c>
    </row>
    <row r="16" spans="1:6" ht="15" thickTop="1" thickBot="1" x14ac:dyDescent="0.3">
      <c r="A16" s="1" t="s">
        <v>12</v>
      </c>
      <c r="B16" s="14">
        <f>AVERAGE(B4:B14)</f>
        <v>25326.954545454544</v>
      </c>
      <c r="C16" s="14">
        <f>AVERAGE(C4:C14)</f>
        <v>36181.36363636364</v>
      </c>
      <c r="D16" s="14">
        <f>AVERAGE(D4:D14)</f>
        <v>1606.534090909091</v>
      </c>
      <c r="E16" s="14">
        <f>AVERAGE(E4:E14)</f>
        <v>26933.488636363636</v>
      </c>
      <c r="F16" s="14">
        <f>AVERAGE(F4:F14)</f>
        <v>9247.875</v>
      </c>
    </row>
    <row r="17" spans="1:2" ht="7.2" customHeight="1" thickTop="1" x14ac:dyDescent="0.25"/>
    <row r="18" spans="1:2" x14ac:dyDescent="0.25">
      <c r="A18" s="15" t="s">
        <v>20</v>
      </c>
      <c r="B18" s="16">
        <v>0.7</v>
      </c>
    </row>
    <row r="19" spans="1:2" x14ac:dyDescent="0.25">
      <c r="A19" s="15" t="s">
        <v>21</v>
      </c>
      <c r="B19" s="16">
        <v>5.8000000000000003E-2</v>
      </c>
    </row>
    <row r="20" spans="1:2" x14ac:dyDescent="0.25">
      <c r="A20" s="15" t="s">
        <v>22</v>
      </c>
      <c r="B20" s="16">
        <v>2.5000000000000001E-2</v>
      </c>
    </row>
  </sheetData>
  <mergeCells count="2">
    <mergeCell ref="A1:F1"/>
    <mergeCell ref="A2:F2"/>
  </mergeCell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Header xml:space="preserve">&amp;C&amp;"Arial,Negrito"&amp;16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Formulas="1" zoomScale="80" zoomScaleNormal="80" workbookViewId="0">
      <selection activeCell="E4" sqref="E4"/>
    </sheetView>
  </sheetViews>
  <sheetFormatPr defaultColWidth="11.5546875" defaultRowHeight="13.2" x14ac:dyDescent="0.25"/>
  <cols>
    <col min="1" max="1" width="11.5546875" bestFit="1" customWidth="1"/>
    <col min="2" max="2" width="8.33203125" customWidth="1"/>
    <col min="3" max="3" width="8.109375" customWidth="1"/>
    <col min="4" max="4" width="24" customWidth="1"/>
    <col min="5" max="5" width="7.88671875" customWidth="1"/>
    <col min="6" max="6" width="8.109375" customWidth="1"/>
  </cols>
  <sheetData>
    <row r="1" spans="1:6" ht="17.399999999999999" x14ac:dyDescent="0.3">
      <c r="A1" s="20" t="s">
        <v>23</v>
      </c>
      <c r="B1" s="20"/>
      <c r="C1" s="20"/>
      <c r="D1" s="20"/>
      <c r="E1" s="20"/>
      <c r="F1" s="20"/>
    </row>
    <row r="2" spans="1:6" ht="15.6" x14ac:dyDescent="0.3">
      <c r="A2" s="22" t="s">
        <v>0</v>
      </c>
      <c r="B2" s="22"/>
      <c r="C2" s="22"/>
      <c r="D2" s="22"/>
      <c r="E2" s="22"/>
      <c r="F2" s="22"/>
    </row>
    <row r="3" spans="1:6" s="5" customFormat="1" ht="36" customHeight="1" x14ac:dyDescent="0.25">
      <c r="A3" s="3" t="s">
        <v>1</v>
      </c>
      <c r="B3" s="4" t="s">
        <v>13</v>
      </c>
      <c r="C3" s="4" t="s">
        <v>14</v>
      </c>
      <c r="D3" s="4" t="s">
        <v>15</v>
      </c>
      <c r="E3" s="4" t="s">
        <v>16</v>
      </c>
      <c r="F3" s="3" t="s">
        <v>17</v>
      </c>
    </row>
    <row r="4" spans="1:6" x14ac:dyDescent="0.25">
      <c r="A4" s="2" t="s">
        <v>19</v>
      </c>
      <c r="B4" s="2">
        <f t="shared" ref="B4:B14" si="0">C4*Margem</f>
        <v>11896.5</v>
      </c>
      <c r="C4" s="2">
        <v>16995</v>
      </c>
      <c r="D4" s="2">
        <f t="shared" ref="D4:D14" si="1">IF(C4&gt;AVERAGE($C$4:$C$14),Coms1*C4,Coms2*C4)</f>
        <v>424.875</v>
      </c>
      <c r="E4" s="2">
        <f>B4+D4</f>
        <v>12321.375</v>
      </c>
      <c r="F4" s="2">
        <f>C4-E4</f>
        <v>4673.625</v>
      </c>
    </row>
    <row r="5" spans="1:6" x14ac:dyDescent="0.25">
      <c r="A5" s="2" t="s">
        <v>18</v>
      </c>
      <c r="B5" s="2">
        <f t="shared" si="0"/>
        <v>11900</v>
      </c>
      <c r="C5" s="2">
        <v>17000</v>
      </c>
      <c r="D5" s="2">
        <f t="shared" si="1"/>
        <v>425</v>
      </c>
      <c r="E5" s="2">
        <f t="shared" ref="E5:E14" si="2">B5+D5</f>
        <v>12325</v>
      </c>
      <c r="F5" s="2">
        <f t="shared" ref="F5:F14" si="3">C5-E5</f>
        <v>4675</v>
      </c>
    </row>
    <row r="6" spans="1:6" x14ac:dyDescent="0.25">
      <c r="A6" s="2" t="s">
        <v>2</v>
      </c>
      <c r="B6" s="2">
        <f t="shared" si="0"/>
        <v>9100</v>
      </c>
      <c r="C6" s="2">
        <v>13000</v>
      </c>
      <c r="D6" s="2">
        <f t="shared" si="1"/>
        <v>325</v>
      </c>
      <c r="E6" s="2">
        <f t="shared" si="2"/>
        <v>9425</v>
      </c>
      <c r="F6" s="2">
        <f t="shared" si="3"/>
        <v>3575</v>
      </c>
    </row>
    <row r="7" spans="1:6" x14ac:dyDescent="0.25">
      <c r="A7" s="2" t="s">
        <v>3</v>
      </c>
      <c r="B7" s="2">
        <f t="shared" si="0"/>
        <v>6300</v>
      </c>
      <c r="C7" s="2">
        <v>9000</v>
      </c>
      <c r="D7" s="2">
        <f t="shared" si="1"/>
        <v>225</v>
      </c>
      <c r="E7" s="2">
        <f t="shared" si="2"/>
        <v>6525</v>
      </c>
      <c r="F7" s="2">
        <f t="shared" si="3"/>
        <v>2475</v>
      </c>
    </row>
    <row r="8" spans="1:6" x14ac:dyDescent="0.25">
      <c r="A8" s="2" t="s">
        <v>4</v>
      </c>
      <c r="B8" s="2">
        <f t="shared" si="0"/>
        <v>30099.999999999996</v>
      </c>
      <c r="C8" s="2">
        <v>43000</v>
      </c>
      <c r="D8" s="2">
        <f t="shared" si="1"/>
        <v>2494</v>
      </c>
      <c r="E8" s="2">
        <f t="shared" si="2"/>
        <v>32593.999999999996</v>
      </c>
      <c r="F8" s="2">
        <f t="shared" si="3"/>
        <v>10406.000000000004</v>
      </c>
    </row>
    <row r="9" spans="1:6" x14ac:dyDescent="0.25">
      <c r="A9" s="2" t="s">
        <v>5</v>
      </c>
      <c r="B9" s="2">
        <f t="shared" si="0"/>
        <v>19600</v>
      </c>
      <c r="C9" s="2">
        <v>28000</v>
      </c>
      <c r="D9" s="2">
        <f t="shared" si="1"/>
        <v>700</v>
      </c>
      <c r="E9" s="2">
        <f t="shared" si="2"/>
        <v>20300</v>
      </c>
      <c r="F9" s="2">
        <f t="shared" si="3"/>
        <v>7700</v>
      </c>
    </row>
    <row r="10" spans="1:6" x14ac:dyDescent="0.25">
      <c r="A10" s="2" t="s">
        <v>6</v>
      </c>
      <c r="B10" s="2">
        <f t="shared" si="0"/>
        <v>16800</v>
      </c>
      <c r="C10" s="2">
        <v>24000</v>
      </c>
      <c r="D10" s="2">
        <f t="shared" si="1"/>
        <v>600</v>
      </c>
      <c r="E10" s="2">
        <f t="shared" si="2"/>
        <v>17400</v>
      </c>
      <c r="F10" s="2">
        <f t="shared" si="3"/>
        <v>6600</v>
      </c>
    </row>
    <row r="11" spans="1:6" x14ac:dyDescent="0.25">
      <c r="A11" s="2" t="s">
        <v>7</v>
      </c>
      <c r="B11" s="2">
        <f t="shared" si="0"/>
        <v>17500</v>
      </c>
      <c r="C11" s="2">
        <v>25000</v>
      </c>
      <c r="D11" s="2">
        <f t="shared" si="1"/>
        <v>625</v>
      </c>
      <c r="E11" s="2">
        <f t="shared" si="2"/>
        <v>18125</v>
      </c>
      <c r="F11" s="2">
        <f t="shared" si="3"/>
        <v>6875</v>
      </c>
    </row>
    <row r="12" spans="1:6" x14ac:dyDescent="0.25">
      <c r="A12" s="2" t="s">
        <v>8</v>
      </c>
      <c r="B12" s="2">
        <f t="shared" si="0"/>
        <v>91000</v>
      </c>
      <c r="C12" s="2">
        <v>130000</v>
      </c>
      <c r="D12" s="2">
        <f t="shared" si="1"/>
        <v>7540</v>
      </c>
      <c r="E12" s="2">
        <f t="shared" si="2"/>
        <v>98540</v>
      </c>
      <c r="F12" s="2">
        <f t="shared" si="3"/>
        <v>31460</v>
      </c>
    </row>
    <row r="13" spans="1:6" x14ac:dyDescent="0.25">
      <c r="A13" s="2" t="s">
        <v>9</v>
      </c>
      <c r="B13" s="2">
        <f t="shared" si="0"/>
        <v>42700</v>
      </c>
      <c r="C13" s="2">
        <v>61000</v>
      </c>
      <c r="D13" s="2">
        <f t="shared" si="1"/>
        <v>3538</v>
      </c>
      <c r="E13" s="2">
        <f t="shared" si="2"/>
        <v>46238</v>
      </c>
      <c r="F13" s="2">
        <f t="shared" si="3"/>
        <v>14762</v>
      </c>
    </row>
    <row r="14" spans="1:6" ht="13.8" thickBot="1" x14ac:dyDescent="0.3">
      <c r="A14" s="2" t="s">
        <v>10</v>
      </c>
      <c r="B14" s="2">
        <f t="shared" si="0"/>
        <v>21700</v>
      </c>
      <c r="C14" s="2">
        <v>31000</v>
      </c>
      <c r="D14" s="2">
        <f t="shared" si="1"/>
        <v>775</v>
      </c>
      <c r="E14" s="2">
        <f t="shared" si="2"/>
        <v>22475</v>
      </c>
      <c r="F14" s="2">
        <f t="shared" si="3"/>
        <v>8525</v>
      </c>
    </row>
    <row r="15" spans="1:6" ht="15" thickTop="1" thickBot="1" x14ac:dyDescent="0.3">
      <c r="A15" s="1" t="s">
        <v>11</v>
      </c>
      <c r="B15" s="14">
        <f>SUM(B4:B14)</f>
        <v>278596.5</v>
      </c>
      <c r="C15" s="14">
        <f>SUM(C4:C14)</f>
        <v>397995</v>
      </c>
      <c r="D15" s="14">
        <f>SUM(D4:D14)</f>
        <v>17671.875</v>
      </c>
      <c r="E15" s="14">
        <f>SUM(E4:E14)</f>
        <v>296268.375</v>
      </c>
      <c r="F15" s="14">
        <f>SUM(F4:F14)</f>
        <v>101726.625</v>
      </c>
    </row>
    <row r="16" spans="1:6" ht="15" thickTop="1" thickBot="1" x14ac:dyDescent="0.3">
      <c r="A16" s="1" t="s">
        <v>12</v>
      </c>
      <c r="B16" s="14">
        <f>AVERAGE(B4:B14)</f>
        <v>25326.954545454544</v>
      </c>
      <c r="C16" s="14">
        <f>AVERAGE(C4:C14)</f>
        <v>36181.36363636364</v>
      </c>
      <c r="D16" s="14">
        <f>AVERAGE(D4:D14)</f>
        <v>1606.534090909091</v>
      </c>
      <c r="E16" s="14">
        <f>AVERAGE(E4:E14)</f>
        <v>26933.488636363636</v>
      </c>
      <c r="F16" s="14">
        <f>AVERAGE(F4:F14)</f>
        <v>9247.875</v>
      </c>
    </row>
    <row r="17" spans="1:2" ht="13.8" thickTop="1" x14ac:dyDescent="0.25"/>
    <row r="18" spans="1:2" x14ac:dyDescent="0.25">
      <c r="A18" s="15" t="s">
        <v>20</v>
      </c>
      <c r="B18" s="16">
        <v>0.7</v>
      </c>
    </row>
    <row r="19" spans="1:2" x14ac:dyDescent="0.25">
      <c r="A19" s="15" t="s">
        <v>21</v>
      </c>
      <c r="B19" s="16">
        <v>5.8000000000000003E-2</v>
      </c>
    </row>
    <row r="20" spans="1:2" x14ac:dyDescent="0.25">
      <c r="A20" s="15" t="s">
        <v>22</v>
      </c>
      <c r="B20" s="16">
        <v>2.5000000000000001E-2</v>
      </c>
    </row>
  </sheetData>
  <mergeCells count="2">
    <mergeCell ref="A1:F1"/>
    <mergeCell ref="A2:F2"/>
  </mergeCell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Header xml:space="preserve">&amp;C&amp;"Arial,Negrito"&amp;16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Carros</vt:lpstr>
      <vt:lpstr>Carros (sol)</vt:lpstr>
      <vt:lpstr>Carros (formulas)</vt:lpstr>
      <vt:lpstr>'Carros (formulas)'!Coms1</vt:lpstr>
      <vt:lpstr>Coms1</vt:lpstr>
      <vt:lpstr>'Carros (formulas)'!Coms2</vt:lpstr>
      <vt:lpstr>Coms2</vt:lpstr>
      <vt:lpstr>'Carros (formulas)'!Margem</vt:lpstr>
      <vt:lpstr>Margem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Maia</dc:creator>
  <cp:lastModifiedBy>Meirelles</cp:lastModifiedBy>
  <cp:lastPrinted>2000-07-27T16:20:11Z</cp:lastPrinted>
  <dcterms:created xsi:type="dcterms:W3CDTF">1999-02-06T19:57:53Z</dcterms:created>
  <dcterms:modified xsi:type="dcterms:W3CDTF">2014-01-23T22:01:43Z</dcterms:modified>
</cp:coreProperties>
</file>