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5" windowWidth="8175" windowHeight="6030" tabRatio="853" activeTab="1"/>
  </bookViews>
  <sheets>
    <sheet name="Relatório de Respostas 1" sheetId="5" r:id="rId1"/>
    <sheet name="Combinação de produtos (Sol)" sheetId="2" r:id="rId2"/>
  </sheets>
  <definedNames>
    <definedName name="BudgetTab">#REF!</definedName>
    <definedName name="C_">#REF!</definedName>
    <definedName name="L_">#REF!</definedName>
    <definedName name="q_t_">#REF!</definedName>
    <definedName name="q0">#REF!</definedName>
    <definedName name="R_">#REF!</definedName>
    <definedName name="solver_adj" localSheetId="1" hidden="1">'Combinação de produtos (Sol)'!$D$10:$F$10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'Combinação de produtos (Sol)'!$D$10:$F$10</definedName>
    <definedName name="solver_lhs2" localSheetId="1" hidden="1">'Combinação de produtos (Sol)'!$C$12:$C$16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'Combinação de produtos (Sol)'!$D$19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1</definedName>
    <definedName name="solver_rhs1" localSheetId="1" hidden="1">0</definedName>
    <definedName name="solver_rhs2" localSheetId="1" hidden="1">'Combinação de produtos (Sol)'!$B$12:$B$16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  <definedName name="t_">#REF!</definedName>
  </definedNames>
  <calcPr calcId="145621"/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D18" i="2"/>
  <c r="E18" i="2"/>
  <c r="F18" i="2"/>
  <c r="D19" i="2" l="1"/>
</calcChain>
</file>

<file path=xl/sharedStrings.xml><?xml version="1.0" encoding="utf-8"?>
<sst xmlns="http://schemas.openxmlformats.org/spreadsheetml/2006/main" count="122" uniqueCount="102">
  <si>
    <t>Componentes eletrônicos</t>
  </si>
  <si>
    <t>Expoente</t>
  </si>
  <si>
    <t>de retorno</t>
  </si>
  <si>
    <t>reduzido</t>
  </si>
  <si>
    <t>Aparelho de TV</t>
  </si>
  <si>
    <t>Alto-falante</t>
  </si>
  <si>
    <t>Nome da peça</t>
  </si>
  <si>
    <t>Chassi</t>
  </si>
  <si>
    <t>Fonte de energia</t>
  </si>
  <si>
    <t>Por produto</t>
  </si>
  <si>
    <t xml:space="preserve">margem de lucro por unidade. As peças são limitadas, de modo que seu problema é determinar o número a </t>
  </si>
  <si>
    <t>O objetivo é maximizar o lucro.</t>
  </si>
  <si>
    <t>Unidades de cada produto a serem produzidas.</t>
  </si>
  <si>
    <t>que ou igual ao números de peças em estoque.</t>
  </si>
  <si>
    <t xml:space="preserve">O valor do número a ser produzido deve </t>
  </si>
  <si>
    <t xml:space="preserve">Total </t>
  </si>
  <si>
    <t>Especificações do problema</t>
  </si>
  <si>
    <t>Célula de destino</t>
  </si>
  <si>
    <t>Restrições</t>
  </si>
  <si>
    <t>Estoque</t>
  </si>
  <si>
    <t>Nº Usado</t>
  </si>
  <si>
    <t>Lucros:</t>
  </si>
  <si>
    <t>Este modelo fornece dados para diversos produtos que usam peças comuns, cada um com uma diferente</t>
  </si>
  <si>
    <t>ser produzido de cada produto a partir do estoque disponível, de forma a maximizar os lucros.</t>
  </si>
  <si>
    <t>Células variáveis</t>
  </si>
  <si>
    <t>Estéreo</t>
  </si>
  <si>
    <t>Número a ser produzido</t>
  </si>
  <si>
    <t>O número de peças usadas deve ser menor do</t>
  </si>
  <si>
    <t>ser maior do que ou igual a 0.</t>
  </si>
  <si>
    <t xml:space="preserve">para 1,0 de modo a indicar que o lucro por unidade permanece constante com o volume e, em seguida, clicar </t>
  </si>
  <si>
    <t>D19</t>
  </si>
  <si>
    <t>D10:F10</t>
  </si>
  <si>
    <t>C12:C16&lt;=B12:B16</t>
  </si>
  <si>
    <t>D10:F10&gt;=0</t>
  </si>
  <si>
    <t>As fórmulas para lucro por produto nas células D18:F18 incluem o fator ^H15 para mostrar que o lucro por</t>
  </si>
  <si>
    <t xml:space="preserve">unidade diminui com o volume.  H16 contém 0,9, o que torna o programa não-linear. Se você alterar H16 </t>
  </si>
  <si>
    <t>seu lucro por unidade produzida diminui com o volume porque são necessários incentivos</t>
  </si>
  <si>
    <t>adicionais ao preço para suprir os canais de distribuição.</t>
  </si>
  <si>
    <r>
      <t xml:space="preserve">em </t>
    </r>
    <r>
      <rPr>
        <b/>
        <sz val="8"/>
        <rFont val="Arial"/>
        <family val="2"/>
      </rPr>
      <t>Resolver</t>
    </r>
    <r>
      <rPr>
        <sz val="8"/>
        <rFont val="Arial"/>
        <family val="2"/>
      </rPr>
      <t>, a solução ótima será alterada. Essa alteração também torna linear o problema.</t>
    </r>
  </si>
  <si>
    <t>Combinação de produtos com reduzidas margens de lucro</t>
  </si>
  <si>
    <t>Codificação das células</t>
  </si>
  <si>
    <t>Destino</t>
  </si>
  <si>
    <t>Variáveis</t>
  </si>
  <si>
    <t>Planilha: [Sol09_05Combinacao.xlsx]Combinação de produtos (Sol)</t>
  </si>
  <si>
    <t>Célula</t>
  </si>
  <si>
    <t>Nome</t>
  </si>
  <si>
    <t>Fórmula</t>
  </si>
  <si>
    <t>Status</t>
  </si>
  <si>
    <t>$D$19</t>
  </si>
  <si>
    <t>Total  Lucros:</t>
  </si>
  <si>
    <t>$D$10</t>
  </si>
  <si>
    <t>Número a ser produzido Aparelho de TV</t>
  </si>
  <si>
    <t>$E$10</t>
  </si>
  <si>
    <t>$F$10</t>
  </si>
  <si>
    <t>$C$12</t>
  </si>
  <si>
    <t>Chassi Nº Usado</t>
  </si>
  <si>
    <t>$C$12&lt;=$B$12</t>
  </si>
  <si>
    <t>$C$13</t>
  </si>
  <si>
    <t>$C$13&lt;=$B$13</t>
  </si>
  <si>
    <t>$C$14</t>
  </si>
  <si>
    <t>$C$14&lt;=$B$14</t>
  </si>
  <si>
    <t>$C$15</t>
  </si>
  <si>
    <t>Fonte de energia Nº Usado</t>
  </si>
  <si>
    <t>$C$15&lt;=$B$15</t>
  </si>
  <si>
    <t>$C$16</t>
  </si>
  <si>
    <t>Componentes eletrônicos Nº Usado</t>
  </si>
  <si>
    <t>$C$16&lt;=$B$16</t>
  </si>
  <si>
    <t>$D$10&gt;=0</t>
  </si>
  <si>
    <t>$E$10&gt;=0</t>
  </si>
  <si>
    <t>$F$10&gt;=0</t>
  </si>
  <si>
    <t>Microsoft Excel 14.0 Relatório de Respostas</t>
  </si>
  <si>
    <t>Mecanismo do Solver</t>
  </si>
  <si>
    <t>Mecanismo: GRG Não Linear</t>
  </si>
  <si>
    <t>Opções do Solver</t>
  </si>
  <si>
    <t>Tempo Máx. 100 s,  Iterações 100, Precision 0,000001</t>
  </si>
  <si>
    <t xml:space="preserve"> Convergência 0,0001, Tamanho da População 100, Propagação Aleatória 0, Encaminhar Derivativos, Limites Necessários</t>
  </si>
  <si>
    <t>Subproblemas Máx. Ilimitado, Soluç. Máx. Núm. Inteiro Ilimitado, Tolerância de Número Inteiro 5%, Assumir Não Negativo</t>
  </si>
  <si>
    <t>Célula do Objetivo (Máx.)</t>
  </si>
  <si>
    <t>Valor Original</t>
  </si>
  <si>
    <t>Valor Final</t>
  </si>
  <si>
    <t>Células Variáveis</t>
  </si>
  <si>
    <t>Número Inteiro</t>
  </si>
  <si>
    <t>Valor da Célula</t>
  </si>
  <si>
    <t>Margem de Atraso</t>
  </si>
  <si>
    <t>Conting.</t>
  </si>
  <si>
    <t>Não-associação</t>
  </si>
  <si>
    <t>Associação</t>
  </si>
  <si>
    <t>Relatório Criado: 25/01/2012 17:37:12</t>
  </si>
  <si>
    <t>Tempo da Solução: 0,016 Segundos.</t>
  </si>
  <si>
    <t>Iterações: 5 Subproblemas: 0</t>
  </si>
  <si>
    <t xml:space="preserve">Sua empresa fabrica TVs, Blu-Ray player e controles remotos usando um estoque de peças </t>
  </si>
  <si>
    <t>comuns de fontes de energia, chassis etc.  As peças possuem um estoque limitado</t>
  </si>
  <si>
    <t>e você deve determinar a combinação mais lucrativa na montagem dos produtos. Porém,</t>
  </si>
  <si>
    <t>Monitor LCD</t>
  </si>
  <si>
    <t>Saídas HDMI</t>
  </si>
  <si>
    <t>Número a ser produzido Blu-Ray player</t>
  </si>
  <si>
    <t>Número a ser produzido Controle remoto</t>
  </si>
  <si>
    <t>Monitor LCD Nº Usado</t>
  </si>
  <si>
    <t>Saída HDMI Nº Usado</t>
  </si>
  <si>
    <t>Número a ser produzido Blu-Ray Player</t>
  </si>
  <si>
    <t>Número a ser produzido Saída HDMI</t>
  </si>
  <si>
    <t>Resultado: O Solver encontrou uma solução. Todas as Restrições e condições de adequação foram satisfeitas.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</si>
</sst>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R$&quot;\ #,##0;\-&quot;R$&quot;\ #,##0"/>
    <numFmt numFmtId="164" formatCode="&quot;$&quot;#,##0_);\(&quot;$&quot;#,##0\)"/>
    <numFmt numFmtId="165" formatCode="&quot;R$&quot;#,##0_);\(&quot;R$&quot;#,##0\)"/>
    <numFmt numFmtId="166" formatCode="&quot;$&quot;#,##0;[Red]\-&quot;$&quot;#,##0"/>
  </numFmts>
  <fonts count="10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sz val="8"/>
      <name val="Helv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lightDown">
        <fgColor rgb="FF33CC33"/>
        <bgColor rgb="FF99FF99"/>
      </patternFill>
    </fill>
  </fills>
  <borders count="41">
    <border>
      <left/>
      <right/>
      <top/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  <border>
      <left/>
      <right style="thick">
        <color indexed="18"/>
      </right>
      <top style="thick">
        <color indexed="18"/>
      </top>
      <bottom style="thick">
        <color indexed="17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7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7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ck">
        <color rgb="FF3333FF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FF"/>
      </bottom>
      <diagonal/>
    </border>
    <border>
      <left style="thick">
        <color indexed="21"/>
      </left>
      <right style="thick">
        <color indexed="21"/>
      </right>
      <top style="thick">
        <color rgb="FF3333FF"/>
      </top>
      <bottom style="thick">
        <color rgb="FF3333F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</cellStyleXfs>
  <cellXfs count="74">
    <xf numFmtId="0" fontId="0" fillId="0" borderId="0" xfId="0"/>
    <xf numFmtId="0" fontId="3" fillId="0" borderId="0" xfId="4" applyAlignment="1"/>
    <xf numFmtId="0" fontId="3" fillId="0" borderId="0" xfId="4">
      <alignment horizontal="left"/>
    </xf>
    <xf numFmtId="0" fontId="4" fillId="0" borderId="5" xfId="4" applyFont="1" applyFill="1" applyBorder="1">
      <alignment horizontal="left"/>
    </xf>
    <xf numFmtId="0" fontId="4" fillId="0" borderId="1" xfId="4" applyFont="1" applyFill="1" applyBorder="1">
      <alignment horizontal="left"/>
    </xf>
    <xf numFmtId="0" fontId="4" fillId="0" borderId="2" xfId="4" applyFont="1" applyFill="1" applyBorder="1">
      <alignment horizontal="left"/>
    </xf>
    <xf numFmtId="0" fontId="4" fillId="0" borderId="0" xfId="4" applyFont="1">
      <alignment horizontal="left"/>
    </xf>
    <xf numFmtId="0" fontId="4" fillId="0" borderId="6" xfId="4" applyFont="1" applyFill="1" applyBorder="1">
      <alignment horizontal="left"/>
    </xf>
    <xf numFmtId="0" fontId="4" fillId="0" borderId="0" xfId="4" applyFont="1" applyFill="1" applyBorder="1">
      <alignment horizontal="left"/>
    </xf>
    <xf numFmtId="0" fontId="4" fillId="0" borderId="7" xfId="4" applyFont="1" applyFill="1" applyBorder="1">
      <alignment horizontal="left"/>
    </xf>
    <xf numFmtId="0" fontId="4" fillId="0" borderId="8" xfId="4" applyFont="1" applyFill="1" applyBorder="1">
      <alignment horizontal="left"/>
    </xf>
    <xf numFmtId="0" fontId="4" fillId="0" borderId="3" xfId="4" applyFont="1" applyFill="1" applyBorder="1">
      <alignment horizontal="left"/>
    </xf>
    <xf numFmtId="0" fontId="4" fillId="0" borderId="4" xfId="4" applyFont="1" applyFill="1" applyBorder="1">
      <alignment horizontal="left"/>
    </xf>
    <xf numFmtId="0" fontId="5" fillId="0" borderId="0" xfId="4" applyFont="1">
      <alignment horizontal="left"/>
    </xf>
    <xf numFmtId="0" fontId="4" fillId="0" borderId="0" xfId="4" applyFont="1" applyAlignment="1"/>
    <xf numFmtId="0" fontId="4" fillId="0" borderId="1" xfId="4" applyFont="1" applyFill="1" applyBorder="1" applyAlignment="1"/>
    <xf numFmtId="0" fontId="6" fillId="0" borderId="1" xfId="4" applyNumberFormat="1" applyFont="1" applyFill="1" applyBorder="1" applyAlignment="1">
      <alignment horizontal="right"/>
    </xf>
    <xf numFmtId="0" fontId="6" fillId="0" borderId="20" xfId="4" applyNumberFormat="1" applyFont="1" applyFill="1" applyBorder="1" applyAlignment="1">
      <alignment horizontal="right"/>
    </xf>
    <xf numFmtId="0" fontId="4" fillId="0" borderId="6" xfId="4" applyFont="1" applyFill="1" applyBorder="1" applyAlignment="1"/>
    <xf numFmtId="0" fontId="6" fillId="0" borderId="0" xfId="4" applyNumberFormat="1" applyFont="1" applyFill="1" applyBorder="1" applyAlignment="1">
      <alignment horizontal="right"/>
    </xf>
    <xf numFmtId="0" fontId="6" fillId="0" borderId="6" xfId="4" applyNumberFormat="1" applyFont="1" applyFill="1" applyBorder="1" applyAlignment="1">
      <alignment horizontal="left"/>
    </xf>
    <xf numFmtId="0" fontId="4" fillId="0" borderId="0" xfId="4" applyFont="1" applyFill="1" applyBorder="1" applyAlignment="1">
      <alignment horizontal="right"/>
    </xf>
    <xf numFmtId="0" fontId="4" fillId="0" borderId="7" xfId="4" applyFont="1" applyFill="1" applyBorder="1" applyAlignment="1">
      <alignment horizontal="right"/>
    </xf>
    <xf numFmtId="0" fontId="6" fillId="0" borderId="12" xfId="4" applyNumberFormat="1" applyFont="1" applyFill="1" applyBorder="1" applyAlignment="1">
      <alignment horizontal="center"/>
    </xf>
    <xf numFmtId="0" fontId="6" fillId="0" borderId="13" xfId="4" applyFont="1" applyFill="1" applyBorder="1" applyAlignment="1">
      <alignment horizontal="center"/>
    </xf>
    <xf numFmtId="0" fontId="6" fillId="0" borderId="8" xfId="4" applyNumberFormat="1" applyFont="1" applyFill="1" applyBorder="1" applyAlignment="1">
      <alignment horizontal="left"/>
    </xf>
    <xf numFmtId="0" fontId="4" fillId="0" borderId="3" xfId="4" applyFont="1" applyFill="1" applyBorder="1" applyAlignment="1">
      <alignment horizontal="right"/>
    </xf>
    <xf numFmtId="0" fontId="4" fillId="0" borderId="4" xfId="4" applyFont="1" applyFill="1" applyBorder="1" applyAlignment="1">
      <alignment horizontal="right"/>
    </xf>
    <xf numFmtId="0" fontId="4" fillId="0" borderId="14" xfId="4" applyFont="1" applyFill="1" applyBorder="1" applyAlignment="1">
      <alignment horizontal="center"/>
    </xf>
    <xf numFmtId="0" fontId="7" fillId="0" borderId="0" xfId="4" applyFont="1" applyAlignment="1"/>
    <xf numFmtId="0" fontId="4" fillId="0" borderId="15" xfId="4" applyFont="1" applyFill="1" applyBorder="1">
      <alignment horizontal="left"/>
    </xf>
    <xf numFmtId="0" fontId="6" fillId="0" borderId="16" xfId="4" applyNumberFormat="1" applyFont="1" applyFill="1" applyBorder="1" applyAlignment="1">
      <alignment horizontal="right"/>
    </xf>
    <xf numFmtId="165" fontId="4" fillId="0" borderId="16" xfId="4" applyNumberFormat="1" applyFont="1" applyFill="1" applyBorder="1" applyAlignment="1"/>
    <xf numFmtId="165" fontId="4" fillId="0" borderId="21" xfId="4" applyNumberFormat="1" applyFont="1" applyFill="1" applyBorder="1" applyAlignment="1"/>
    <xf numFmtId="0" fontId="8" fillId="0" borderId="3" xfId="4" applyNumberFormat="1" applyFont="1" applyFill="1" applyBorder="1" applyAlignment="1">
      <alignment horizontal="right"/>
    </xf>
    <xf numFmtId="0" fontId="4" fillId="0" borderId="3" xfId="4" applyFont="1" applyFill="1" applyBorder="1" applyAlignment="1"/>
    <xf numFmtId="0" fontId="4" fillId="0" borderId="4" xfId="4" applyFont="1" applyFill="1" applyBorder="1" applyAlignment="1"/>
    <xf numFmtId="0" fontId="8" fillId="0" borderId="17" xfId="4" applyFont="1" applyFill="1" applyBorder="1">
      <alignment horizontal="left"/>
    </xf>
    <xf numFmtId="0" fontId="4" fillId="0" borderId="18" xfId="4" applyFont="1" applyFill="1" applyBorder="1">
      <alignment horizontal="left"/>
    </xf>
    <xf numFmtId="0" fontId="4" fillId="0" borderId="19" xfId="4" applyFont="1" applyFill="1" applyBorder="1">
      <alignment horizontal="left"/>
    </xf>
    <xf numFmtId="49" fontId="4" fillId="0" borderId="3" xfId="4" applyNumberFormat="1" applyFont="1" applyFill="1" applyBorder="1">
      <alignment horizontal="left"/>
    </xf>
    <xf numFmtId="49" fontId="4" fillId="0" borderId="4" xfId="4" applyNumberFormat="1" applyFont="1" applyFill="1" applyBorder="1">
      <alignment horizontal="left"/>
    </xf>
    <xf numFmtId="0" fontId="3" fillId="0" borderId="23" xfId="4" applyBorder="1">
      <alignment horizontal="left"/>
    </xf>
    <xf numFmtId="0" fontId="1" fillId="0" borderId="23" xfId="0" applyFont="1" applyBorder="1"/>
    <xf numFmtId="0" fontId="3" fillId="0" borderId="24" xfId="4" applyBorder="1">
      <alignment horizontal="left"/>
    </xf>
    <xf numFmtId="0" fontId="5" fillId="0" borderId="0" xfId="0" applyFont="1"/>
    <xf numFmtId="0" fontId="0" fillId="0" borderId="28" xfId="0" applyFill="1" applyBorder="1" applyAlignment="1"/>
    <xf numFmtId="0" fontId="0" fillId="0" borderId="29" xfId="0" applyFill="1" applyBorder="1" applyAlignment="1"/>
    <xf numFmtId="1" fontId="0" fillId="0" borderId="29" xfId="0" applyNumberFormat="1" applyFill="1" applyBorder="1" applyAlignment="1"/>
    <xf numFmtId="1" fontId="0" fillId="0" borderId="28" xfId="0" applyNumberFormat="1" applyFill="1" applyBorder="1" applyAlignment="1"/>
    <xf numFmtId="0" fontId="9" fillId="0" borderId="27" xfId="0" applyFont="1" applyFill="1" applyBorder="1" applyAlignment="1">
      <alignment horizontal="center"/>
    </xf>
    <xf numFmtId="5" fontId="0" fillId="0" borderId="28" xfId="0" applyNumberFormat="1" applyFill="1" applyBorder="1" applyAlignment="1"/>
    <xf numFmtId="165" fontId="4" fillId="0" borderId="1" xfId="4" applyNumberFormat="1" applyFont="1" applyFill="1" applyBorder="1" applyAlignment="1"/>
    <xf numFmtId="165" fontId="8" fillId="2" borderId="32" xfId="5" applyNumberFormat="1" applyFont="1" applyFill="1" applyBorder="1" applyAlignment="1">
      <alignment horizontal="center"/>
    </xf>
    <xf numFmtId="1" fontId="4" fillId="4" borderId="9" xfId="4" applyNumberFormat="1" applyFont="1" applyFill="1" applyBorder="1" applyAlignment="1">
      <alignment horizontal="right"/>
    </xf>
    <xf numFmtId="1" fontId="4" fillId="4" borderId="10" xfId="4" applyNumberFormat="1" applyFont="1" applyFill="1" applyBorder="1" applyAlignment="1">
      <alignment horizontal="right"/>
    </xf>
    <xf numFmtId="1" fontId="4" fillId="4" borderId="11" xfId="4" applyNumberFormat="1" applyFont="1" applyFill="1" applyBorder="1" applyAlignment="1">
      <alignment horizontal="right"/>
    </xf>
    <xf numFmtId="0" fontId="8" fillId="3" borderId="33" xfId="4" applyFont="1" applyFill="1" applyBorder="1" applyAlignment="1">
      <alignment horizontal="right"/>
    </xf>
    <xf numFmtId="1" fontId="8" fillId="3" borderId="34" xfId="4" applyNumberFormat="1" applyFont="1" applyFill="1" applyBorder="1" applyAlignment="1">
      <alignment horizontal="right"/>
    </xf>
    <xf numFmtId="0" fontId="8" fillId="3" borderId="35" xfId="4" applyFont="1" applyFill="1" applyBorder="1" applyAlignment="1">
      <alignment horizontal="right"/>
    </xf>
    <xf numFmtId="1" fontId="8" fillId="3" borderId="36" xfId="4" applyNumberFormat="1" applyFont="1" applyFill="1" applyBorder="1" applyAlignment="1">
      <alignment horizontal="right"/>
    </xf>
    <xf numFmtId="0" fontId="8" fillId="3" borderId="37" xfId="4" applyFont="1" applyFill="1" applyBorder="1" applyAlignment="1">
      <alignment horizontal="right"/>
    </xf>
    <xf numFmtId="1" fontId="8" fillId="3" borderId="38" xfId="4" applyNumberFormat="1" applyFont="1" applyFill="1" applyBorder="1" applyAlignment="1">
      <alignment horizontal="right"/>
    </xf>
    <xf numFmtId="0" fontId="1" fillId="0" borderId="29" xfId="0" applyFont="1" applyFill="1" applyBorder="1" applyAlignment="1"/>
    <xf numFmtId="0" fontId="1" fillId="0" borderId="28" xfId="0" applyFont="1" applyFill="1" applyBorder="1" applyAlignment="1"/>
    <xf numFmtId="49" fontId="8" fillId="0" borderId="22" xfId="3" applyNumberFormat="1" applyFont="1" applyFill="1" applyBorder="1" applyAlignment="1">
      <alignment horizontal="center" vertical="center" wrapText="1"/>
    </xf>
    <xf numFmtId="49" fontId="8" fillId="0" borderId="23" xfId="3" applyNumberFormat="1" applyFont="1" applyFill="1" applyBorder="1" applyAlignment="1">
      <alignment horizontal="center" vertical="center" wrapText="1"/>
    </xf>
    <xf numFmtId="49" fontId="8" fillId="0" borderId="24" xfId="3" applyNumberFormat="1" applyFont="1" applyFill="1" applyBorder="1" applyAlignment="1">
      <alignment horizontal="center" vertical="center" wrapText="1"/>
    </xf>
    <xf numFmtId="164" fontId="8" fillId="2" borderId="30" xfId="5" applyNumberFormat="1" applyFont="1" applyFill="1" applyBorder="1" applyAlignment="1">
      <alignment horizontal="center" vertical="center"/>
    </xf>
    <xf numFmtId="164" fontId="8" fillId="2" borderId="31" xfId="5" applyNumberFormat="1" applyFont="1" applyFill="1" applyBorder="1" applyAlignment="1">
      <alignment horizontal="center" vertical="center"/>
    </xf>
    <xf numFmtId="38" fontId="8" fillId="4" borderId="25" xfId="6" applyNumberFormat="1" applyFont="1" applyFill="1" applyBorder="1" applyAlignment="1">
      <alignment horizontal="center" vertical="center"/>
    </xf>
    <xf numFmtId="38" fontId="8" fillId="4" borderId="26" xfId="6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</cellXfs>
  <cellStyles count="7">
    <cellStyle name="Comma [0]" xfId="1"/>
    <cellStyle name="Currency [0]" xfId="2"/>
    <cellStyle name="Normal" xfId="0" builtinId="0"/>
    <cellStyle name="Normal_Solver Example" xfId="3"/>
    <cellStyle name="Normal_SOLVER1" xfId="4"/>
    <cellStyle name="Normal_SOLVER2" xfId="5"/>
    <cellStyle name="Normal_SOLVER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CCFFFF"/>
      <color rgb="FF66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5" zoomScaleNormal="75" workbookViewId="0">
      <selection activeCell="E16" sqref="E16"/>
    </sheetView>
  </sheetViews>
  <sheetFormatPr defaultRowHeight="12.75" x14ac:dyDescent="0.2"/>
  <cols>
    <col min="1" max="1" width="2.28515625" customWidth="1"/>
    <col min="2" max="2" width="7" customWidth="1"/>
    <col min="3" max="3" width="36.7109375" bestFit="1" customWidth="1"/>
    <col min="4" max="4" width="17.7109375" bestFit="1" customWidth="1"/>
    <col min="5" max="5" width="14.5703125" customWidth="1"/>
    <col min="6" max="6" width="16.85546875" bestFit="1" customWidth="1"/>
    <col min="7" max="7" width="20.85546875" customWidth="1"/>
  </cols>
  <sheetData>
    <row r="1" spans="1:5" x14ac:dyDescent="0.2">
      <c r="A1" s="45" t="s">
        <v>70</v>
      </c>
    </row>
    <row r="2" spans="1:5" x14ac:dyDescent="0.2">
      <c r="A2" s="45" t="s">
        <v>43</v>
      </c>
    </row>
    <row r="3" spans="1:5" x14ac:dyDescent="0.2">
      <c r="A3" s="45" t="s">
        <v>87</v>
      </c>
    </row>
    <row r="4" spans="1:5" x14ac:dyDescent="0.2">
      <c r="A4" s="45" t="s">
        <v>101</v>
      </c>
    </row>
    <row r="5" spans="1:5" x14ac:dyDescent="0.2">
      <c r="A5" s="45" t="s">
        <v>71</v>
      </c>
    </row>
    <row r="6" spans="1:5" x14ac:dyDescent="0.2">
      <c r="A6" s="45"/>
      <c r="B6" t="s">
        <v>72</v>
      </c>
    </row>
    <row r="7" spans="1:5" x14ac:dyDescent="0.2">
      <c r="A7" s="45"/>
      <c r="B7" t="s">
        <v>88</v>
      </c>
    </row>
    <row r="8" spans="1:5" x14ac:dyDescent="0.2">
      <c r="A8" s="45"/>
      <c r="B8" t="s">
        <v>89</v>
      </c>
    </row>
    <row r="9" spans="1:5" x14ac:dyDescent="0.2">
      <c r="A9" s="45" t="s">
        <v>73</v>
      </c>
    </row>
    <row r="10" spans="1:5" x14ac:dyDescent="0.2">
      <c r="B10" t="s">
        <v>74</v>
      </c>
    </row>
    <row r="11" spans="1:5" x14ac:dyDescent="0.2">
      <c r="B11" t="s">
        <v>75</v>
      </c>
    </row>
    <row r="12" spans="1:5" x14ac:dyDescent="0.2">
      <c r="B12" t="s">
        <v>76</v>
      </c>
    </row>
    <row r="14" spans="1:5" ht="13.5" thickBot="1" x14ac:dyDescent="0.25">
      <c r="A14" t="s">
        <v>77</v>
      </c>
    </row>
    <row r="15" spans="1:5" ht="13.5" thickBot="1" x14ac:dyDescent="0.25">
      <c r="B15" s="50" t="s">
        <v>44</v>
      </c>
      <c r="C15" s="50" t="s">
        <v>45</v>
      </c>
      <c r="D15" s="50" t="s">
        <v>78</v>
      </c>
      <c r="E15" s="50" t="s">
        <v>79</v>
      </c>
    </row>
    <row r="16" spans="1:5" ht="13.5" thickBot="1" x14ac:dyDescent="0.25">
      <c r="B16" s="46" t="s">
        <v>48</v>
      </c>
      <c r="C16" s="46" t="s">
        <v>49</v>
      </c>
      <c r="D16" s="51">
        <v>10095.317499999999</v>
      </c>
      <c r="E16" s="51">
        <v>14917.4457</v>
      </c>
    </row>
    <row r="18" spans="1:7" ht="13.5" thickBot="1" x14ac:dyDescent="0.25">
      <c r="A18" t="s">
        <v>80</v>
      </c>
    </row>
    <row r="19" spans="1:7" ht="13.5" thickBot="1" x14ac:dyDescent="0.25">
      <c r="B19" s="50" t="s">
        <v>44</v>
      </c>
      <c r="C19" s="50" t="s">
        <v>45</v>
      </c>
      <c r="D19" s="50" t="s">
        <v>78</v>
      </c>
      <c r="E19" s="50" t="s">
        <v>79</v>
      </c>
      <c r="F19" s="50" t="s">
        <v>81</v>
      </c>
    </row>
    <row r="20" spans="1:7" x14ac:dyDescent="0.2">
      <c r="B20" s="47" t="s">
        <v>50</v>
      </c>
      <c r="C20" s="47" t="s">
        <v>51</v>
      </c>
      <c r="D20" s="48">
        <v>100</v>
      </c>
      <c r="E20" s="48">
        <v>159.89690963197313</v>
      </c>
      <c r="F20" s="47" t="s">
        <v>84</v>
      </c>
    </row>
    <row r="21" spans="1:7" x14ac:dyDescent="0.2">
      <c r="B21" s="47" t="s">
        <v>52</v>
      </c>
      <c r="C21" s="63" t="s">
        <v>95</v>
      </c>
      <c r="D21" s="48">
        <v>100</v>
      </c>
      <c r="E21" s="48">
        <v>199.99999999999986</v>
      </c>
      <c r="F21" s="47" t="s">
        <v>84</v>
      </c>
    </row>
    <row r="22" spans="1:7" ht="13.5" thickBot="1" x14ac:dyDescent="0.25">
      <c r="B22" s="46" t="s">
        <v>53</v>
      </c>
      <c r="C22" s="64" t="s">
        <v>96</v>
      </c>
      <c r="D22" s="49">
        <v>100</v>
      </c>
      <c r="E22" s="49">
        <v>80.206180736053909</v>
      </c>
      <c r="F22" s="46" t="s">
        <v>84</v>
      </c>
    </row>
    <row r="24" spans="1:7" ht="13.5" thickBot="1" x14ac:dyDescent="0.25">
      <c r="A24" t="s">
        <v>18</v>
      </c>
    </row>
    <row r="25" spans="1:7" ht="13.5" thickBot="1" x14ac:dyDescent="0.25">
      <c r="B25" s="50" t="s">
        <v>44</v>
      </c>
      <c r="C25" s="50" t="s">
        <v>45</v>
      </c>
      <c r="D25" s="50" t="s">
        <v>82</v>
      </c>
      <c r="E25" s="50" t="s">
        <v>46</v>
      </c>
      <c r="F25" s="50" t="s">
        <v>47</v>
      </c>
      <c r="G25" s="50" t="s">
        <v>83</v>
      </c>
    </row>
    <row r="26" spans="1:7" x14ac:dyDescent="0.2">
      <c r="B26" s="47" t="s">
        <v>54</v>
      </c>
      <c r="C26" s="47" t="s">
        <v>55</v>
      </c>
      <c r="D26" s="48">
        <v>359.89690963197302</v>
      </c>
      <c r="E26" s="47" t="s">
        <v>56</v>
      </c>
      <c r="F26" s="47" t="s">
        <v>85</v>
      </c>
      <c r="G26" s="47">
        <v>90.103090368026983</v>
      </c>
    </row>
    <row r="27" spans="1:7" x14ac:dyDescent="0.2">
      <c r="B27" s="47" t="s">
        <v>57</v>
      </c>
      <c r="C27" s="63" t="s">
        <v>97</v>
      </c>
      <c r="D27" s="48">
        <v>159.89690963197313</v>
      </c>
      <c r="E27" s="47" t="s">
        <v>58</v>
      </c>
      <c r="F27" s="47" t="s">
        <v>85</v>
      </c>
      <c r="G27" s="47">
        <v>90.103090368026869</v>
      </c>
    </row>
    <row r="28" spans="1:7" x14ac:dyDescent="0.2">
      <c r="B28" s="47" t="s">
        <v>59</v>
      </c>
      <c r="C28" s="63" t="s">
        <v>98</v>
      </c>
      <c r="D28" s="48">
        <v>800</v>
      </c>
      <c r="E28" s="47" t="s">
        <v>60</v>
      </c>
      <c r="F28" s="47" t="s">
        <v>86</v>
      </c>
      <c r="G28" s="47">
        <v>0</v>
      </c>
    </row>
    <row r="29" spans="1:7" x14ac:dyDescent="0.2">
      <c r="B29" s="47" t="s">
        <v>61</v>
      </c>
      <c r="C29" s="47" t="s">
        <v>62</v>
      </c>
      <c r="D29" s="48">
        <v>359.89690963197302</v>
      </c>
      <c r="E29" s="47" t="s">
        <v>63</v>
      </c>
      <c r="F29" s="47" t="s">
        <v>85</v>
      </c>
      <c r="G29" s="47">
        <v>90.103090368026983</v>
      </c>
    </row>
    <row r="30" spans="1:7" x14ac:dyDescent="0.2">
      <c r="B30" s="47" t="s">
        <v>64</v>
      </c>
      <c r="C30" s="47" t="s">
        <v>65</v>
      </c>
      <c r="D30" s="48">
        <v>600</v>
      </c>
      <c r="E30" s="47" t="s">
        <v>66</v>
      </c>
      <c r="F30" s="47" t="s">
        <v>86</v>
      </c>
      <c r="G30" s="47">
        <v>0</v>
      </c>
    </row>
    <row r="31" spans="1:7" x14ac:dyDescent="0.2">
      <c r="B31" s="47" t="s">
        <v>50</v>
      </c>
      <c r="C31" s="47" t="s">
        <v>51</v>
      </c>
      <c r="D31" s="48">
        <v>159.89690963197313</v>
      </c>
      <c r="E31" s="47" t="s">
        <v>67</v>
      </c>
      <c r="F31" s="47" t="s">
        <v>85</v>
      </c>
      <c r="G31" s="48">
        <v>159.89690963197313</v>
      </c>
    </row>
    <row r="32" spans="1:7" x14ac:dyDescent="0.2">
      <c r="B32" s="47" t="s">
        <v>52</v>
      </c>
      <c r="C32" s="63" t="s">
        <v>99</v>
      </c>
      <c r="D32" s="48">
        <v>199.99999999999986</v>
      </c>
      <c r="E32" s="47" t="s">
        <v>68</v>
      </c>
      <c r="F32" s="47" t="s">
        <v>85</v>
      </c>
      <c r="G32" s="48">
        <v>199.99999999999986</v>
      </c>
    </row>
    <row r="33" spans="2:7" ht="13.5" thickBot="1" x14ac:dyDescent="0.25">
      <c r="B33" s="46" t="s">
        <v>53</v>
      </c>
      <c r="C33" s="64" t="s">
        <v>100</v>
      </c>
      <c r="D33" s="49">
        <v>80.206180736053909</v>
      </c>
      <c r="E33" s="46" t="s">
        <v>69</v>
      </c>
      <c r="F33" s="46" t="s">
        <v>85</v>
      </c>
      <c r="G33" s="49">
        <v>80.206180736053909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2"/>
  <sheetViews>
    <sheetView showGridLines="0" tabSelected="1" workbookViewId="0">
      <selection activeCell="D19" sqref="D19"/>
    </sheetView>
  </sheetViews>
  <sheetFormatPr defaultColWidth="7.5703125" defaultRowHeight="10.5" x14ac:dyDescent="0.15"/>
  <cols>
    <col min="1" max="1" width="20" style="1" customWidth="1"/>
    <col min="2" max="2" width="6.7109375" style="1" customWidth="1"/>
    <col min="3" max="3" width="8" style="1" customWidth="1"/>
    <col min="4" max="4" width="12" style="1" customWidth="1"/>
    <col min="5" max="5" width="8.7109375" style="1" customWidth="1"/>
    <col min="6" max="6" width="9.5703125" style="1" bestFit="1" customWidth="1"/>
    <col min="7" max="7" width="2.42578125" style="2" customWidth="1"/>
    <col min="8" max="8" width="10" style="2" customWidth="1"/>
    <col min="9" max="16384" width="7.5703125" style="2"/>
  </cols>
  <sheetData>
    <row r="1" spans="1:8" ht="14.25" customHeight="1" thickBot="1" x14ac:dyDescent="0.25">
      <c r="A1" s="13" t="s">
        <v>39</v>
      </c>
      <c r="B1" s="14"/>
      <c r="C1" s="14"/>
      <c r="D1" s="14"/>
      <c r="E1" s="14"/>
      <c r="F1" s="14"/>
      <c r="G1" s="6"/>
      <c r="H1" s="6"/>
    </row>
    <row r="2" spans="1:8" ht="12" customHeight="1" thickTop="1" x14ac:dyDescent="0.2">
      <c r="A2" s="3" t="s">
        <v>90</v>
      </c>
      <c r="B2" s="4"/>
      <c r="C2" s="4"/>
      <c r="D2" s="4"/>
      <c r="E2" s="4"/>
      <c r="F2" s="5"/>
      <c r="G2" s="6"/>
      <c r="H2" s="65" t="s">
        <v>40</v>
      </c>
    </row>
    <row r="3" spans="1:8" ht="10.5" customHeight="1" x14ac:dyDescent="0.2">
      <c r="A3" s="7" t="s">
        <v>91</v>
      </c>
      <c r="B3" s="8"/>
      <c r="C3" s="8"/>
      <c r="D3" s="8"/>
      <c r="E3" s="8"/>
      <c r="F3" s="9"/>
      <c r="G3" s="6"/>
      <c r="H3" s="66"/>
    </row>
    <row r="4" spans="1:8" ht="10.5" customHeight="1" x14ac:dyDescent="0.2">
      <c r="A4" s="7" t="s">
        <v>92</v>
      </c>
      <c r="B4" s="8"/>
      <c r="C4" s="8"/>
      <c r="D4" s="8"/>
      <c r="E4" s="8"/>
      <c r="F4" s="9"/>
      <c r="G4" s="6"/>
      <c r="H4" s="67"/>
    </row>
    <row r="5" spans="1:8" ht="10.5" customHeight="1" thickBot="1" x14ac:dyDescent="0.25">
      <c r="A5" s="7" t="s">
        <v>36</v>
      </c>
      <c r="B5" s="8"/>
      <c r="C5" s="8"/>
      <c r="D5" s="8"/>
      <c r="E5" s="8"/>
      <c r="F5" s="9"/>
      <c r="G5" s="6"/>
      <c r="H5" s="42"/>
    </row>
    <row r="6" spans="1:8" ht="10.5" customHeight="1" thickTop="1" thickBot="1" x14ac:dyDescent="0.25">
      <c r="A6" s="10" t="s">
        <v>37</v>
      </c>
      <c r="B6" s="11"/>
      <c r="C6" s="11"/>
      <c r="D6" s="11"/>
      <c r="E6" s="11"/>
      <c r="F6" s="12"/>
      <c r="G6" s="6"/>
      <c r="H6" s="68" t="s">
        <v>41</v>
      </c>
    </row>
    <row r="7" spans="1:8" ht="7.5" customHeight="1" thickTop="1" thickBot="1" x14ac:dyDescent="0.25">
      <c r="A7" s="6"/>
      <c r="B7" s="6"/>
      <c r="C7" s="6"/>
      <c r="D7" s="6"/>
      <c r="E7" s="6"/>
      <c r="F7" s="6"/>
      <c r="G7" s="6"/>
      <c r="H7" s="69"/>
    </row>
    <row r="8" spans="1:8" ht="7.5" customHeight="1" thickTop="1" thickBot="1" x14ac:dyDescent="0.25">
      <c r="A8" s="6"/>
      <c r="B8" s="6"/>
      <c r="C8" s="6"/>
      <c r="D8" s="6"/>
      <c r="E8" s="6"/>
      <c r="F8" s="6"/>
      <c r="G8" s="6"/>
      <c r="H8" s="42"/>
    </row>
    <row r="9" spans="1:8" ht="11.25" customHeight="1" thickTop="1" thickBot="1" x14ac:dyDescent="0.25">
      <c r="A9" s="3"/>
      <c r="B9" s="4"/>
      <c r="C9" s="15"/>
      <c r="D9" s="16" t="s">
        <v>4</v>
      </c>
      <c r="E9" s="16" t="s">
        <v>25</v>
      </c>
      <c r="F9" s="17" t="s">
        <v>5</v>
      </c>
      <c r="G9" s="6"/>
      <c r="H9" s="70" t="s">
        <v>42</v>
      </c>
    </row>
    <row r="10" spans="1:8" ht="11.25" customHeight="1" thickTop="1" thickBot="1" x14ac:dyDescent="0.25">
      <c r="A10" s="18"/>
      <c r="B10" s="8"/>
      <c r="C10" s="19" t="s">
        <v>26</v>
      </c>
      <c r="D10" s="54">
        <v>159.89690963197313</v>
      </c>
      <c r="E10" s="55">
        <v>199.99999999999986</v>
      </c>
      <c r="F10" s="56">
        <v>80.206180736053909</v>
      </c>
      <c r="G10" s="6"/>
      <c r="H10" s="71"/>
    </row>
    <row r="11" spans="1:8" ht="11.25" customHeight="1" thickTop="1" thickBot="1" x14ac:dyDescent="0.25">
      <c r="A11" s="20" t="s">
        <v>6</v>
      </c>
      <c r="B11" s="19" t="s">
        <v>19</v>
      </c>
      <c r="C11" s="19" t="s">
        <v>20</v>
      </c>
      <c r="D11" s="21"/>
      <c r="E11" s="21"/>
      <c r="F11" s="22"/>
      <c r="G11" s="6"/>
      <c r="H11" s="43"/>
    </row>
    <row r="12" spans="1:8" ht="11.25" customHeight="1" thickTop="1" x14ac:dyDescent="0.2">
      <c r="A12" s="20" t="s">
        <v>7</v>
      </c>
      <c r="B12" s="57">
        <v>450</v>
      </c>
      <c r="C12" s="58">
        <f>$D$10*D12+$E$10*E12+$F$10*F12</f>
        <v>359.89690963197302</v>
      </c>
      <c r="D12" s="21">
        <v>1</v>
      </c>
      <c r="E12" s="21">
        <v>1</v>
      </c>
      <c r="F12" s="22">
        <v>0</v>
      </c>
      <c r="G12" s="6"/>
      <c r="H12" s="72" t="s">
        <v>18</v>
      </c>
    </row>
    <row r="13" spans="1:8" ht="11.25" customHeight="1" thickBot="1" x14ac:dyDescent="0.25">
      <c r="A13" s="20" t="s">
        <v>93</v>
      </c>
      <c r="B13" s="59">
        <v>250</v>
      </c>
      <c r="C13" s="60">
        <f>$D$10*D13+$E$10*E13+$F$10*F13</f>
        <v>159.89690963197313</v>
      </c>
      <c r="D13" s="21">
        <v>1</v>
      </c>
      <c r="E13" s="21">
        <v>0</v>
      </c>
      <c r="F13" s="22">
        <v>0</v>
      </c>
      <c r="G13" s="6"/>
      <c r="H13" s="73"/>
    </row>
    <row r="14" spans="1:8" ht="11.25" customHeight="1" thickTop="1" x14ac:dyDescent="0.2">
      <c r="A14" s="20" t="s">
        <v>94</v>
      </c>
      <c r="B14" s="59">
        <v>800</v>
      </c>
      <c r="C14" s="60">
        <f>$D$10*D14+$E$10*E14+$F$10*F14</f>
        <v>800</v>
      </c>
      <c r="D14" s="21">
        <v>2</v>
      </c>
      <c r="E14" s="21">
        <v>2</v>
      </c>
      <c r="F14" s="22">
        <v>1</v>
      </c>
      <c r="G14" s="6"/>
      <c r="H14" s="44"/>
    </row>
    <row r="15" spans="1:8" ht="11.25" customHeight="1" thickBot="1" x14ac:dyDescent="0.25">
      <c r="A15" s="20" t="s">
        <v>8</v>
      </c>
      <c r="B15" s="59">
        <v>450</v>
      </c>
      <c r="C15" s="60">
        <f>$D$10*D15+$E$10*E15+$F$10*F15</f>
        <v>359.89690963197302</v>
      </c>
      <c r="D15" s="21">
        <v>1</v>
      </c>
      <c r="E15" s="21">
        <v>1</v>
      </c>
      <c r="F15" s="22">
        <v>0</v>
      </c>
      <c r="G15" s="6"/>
    </row>
    <row r="16" spans="1:8" ht="11.25" customHeight="1" thickTop="1" thickBot="1" x14ac:dyDescent="0.25">
      <c r="A16" s="25" t="s">
        <v>0</v>
      </c>
      <c r="B16" s="61">
        <v>600</v>
      </c>
      <c r="C16" s="62">
        <f>$D$10*D16+$E$10*E16+$F$10*F16</f>
        <v>600</v>
      </c>
      <c r="D16" s="26">
        <v>2</v>
      </c>
      <c r="E16" s="26">
        <v>1</v>
      </c>
      <c r="F16" s="27">
        <v>1</v>
      </c>
      <c r="G16" s="6"/>
      <c r="H16" s="23">
        <v>0.9</v>
      </c>
    </row>
    <row r="17" spans="1:8" ht="14.25" customHeight="1" thickTop="1" thickBot="1" x14ac:dyDescent="0.25">
      <c r="A17" s="14"/>
      <c r="B17" s="14"/>
      <c r="C17" s="14"/>
      <c r="D17" s="29" t="s">
        <v>21</v>
      </c>
      <c r="E17" s="14"/>
      <c r="F17" s="14"/>
      <c r="G17" s="6"/>
      <c r="H17" s="23" t="s">
        <v>1</v>
      </c>
    </row>
    <row r="18" spans="1:8" ht="11.25" customHeight="1" thickTop="1" thickBot="1" x14ac:dyDescent="0.25">
      <c r="A18" s="6"/>
      <c r="B18" s="30"/>
      <c r="C18" s="31" t="s">
        <v>9</v>
      </c>
      <c r="D18" s="52">
        <f>75*MAX(D10,0)^$H$16</f>
        <v>7219.6696575097267</v>
      </c>
      <c r="E18" s="32">
        <f>50*MAX(E10,0)^$H$16</f>
        <v>5887.040186524745</v>
      </c>
      <c r="F18" s="33">
        <f>35*MAX(F10,0)^$H$16</f>
        <v>1810.7358381933536</v>
      </c>
      <c r="G18" s="6"/>
      <c r="H18" s="24" t="s">
        <v>2</v>
      </c>
    </row>
    <row r="19" spans="1:8" ht="11.25" customHeight="1" thickTop="1" thickBot="1" x14ac:dyDescent="0.25">
      <c r="A19" s="6"/>
      <c r="B19" s="10"/>
      <c r="C19" s="34" t="s">
        <v>15</v>
      </c>
      <c r="D19" s="53">
        <f>SUM(D18:F18)</f>
        <v>14917.445682227824</v>
      </c>
      <c r="E19" s="35"/>
      <c r="F19" s="36"/>
      <c r="G19" s="6"/>
      <c r="H19" s="28" t="s">
        <v>3</v>
      </c>
    </row>
    <row r="20" spans="1:8" ht="7.5" customHeight="1" thickTop="1" thickBot="1" x14ac:dyDescent="0.25">
      <c r="A20" s="14"/>
      <c r="B20" s="14"/>
      <c r="C20" s="14"/>
      <c r="D20" s="14"/>
      <c r="E20" s="14"/>
      <c r="F20" s="14"/>
      <c r="G20" s="6"/>
      <c r="H20" s="6"/>
    </row>
    <row r="21" spans="1:8" ht="14.25" customHeight="1" thickTop="1" x14ac:dyDescent="0.2">
      <c r="A21" s="3" t="s">
        <v>22</v>
      </c>
      <c r="B21" s="4"/>
      <c r="C21" s="4"/>
      <c r="D21" s="4"/>
      <c r="E21" s="4"/>
      <c r="F21" s="4"/>
      <c r="G21" s="4"/>
      <c r="H21" s="5"/>
    </row>
    <row r="22" spans="1:8" ht="11.25" x14ac:dyDescent="0.2">
      <c r="A22" s="7" t="s">
        <v>10</v>
      </c>
      <c r="B22" s="8"/>
      <c r="C22" s="8"/>
      <c r="D22" s="8"/>
      <c r="E22" s="8"/>
      <c r="F22" s="8"/>
      <c r="G22" s="8"/>
      <c r="H22" s="9"/>
    </row>
    <row r="23" spans="1:8" ht="11.25" x14ac:dyDescent="0.2">
      <c r="A23" s="7" t="s">
        <v>23</v>
      </c>
      <c r="B23" s="8"/>
      <c r="C23" s="8"/>
      <c r="D23" s="8"/>
      <c r="E23" s="8"/>
      <c r="F23" s="8"/>
      <c r="G23" s="8"/>
      <c r="H23" s="9"/>
    </row>
    <row r="24" spans="1:8" ht="3" customHeight="1" x14ac:dyDescent="0.2">
      <c r="A24" s="7"/>
      <c r="B24" s="8"/>
      <c r="C24" s="8"/>
      <c r="D24" s="8"/>
      <c r="E24" s="8"/>
      <c r="F24" s="8"/>
      <c r="G24" s="8"/>
      <c r="H24" s="9"/>
    </row>
    <row r="25" spans="1:8" ht="11.25" x14ac:dyDescent="0.2">
      <c r="A25" s="37" t="s">
        <v>16</v>
      </c>
      <c r="B25" s="38"/>
      <c r="C25" s="38"/>
      <c r="D25" s="38"/>
      <c r="E25" s="38"/>
      <c r="F25" s="38"/>
      <c r="G25" s="38"/>
      <c r="H25" s="39"/>
    </row>
    <row r="26" spans="1:8" ht="5.25" customHeight="1" x14ac:dyDescent="0.2">
      <c r="A26" s="7"/>
      <c r="B26" s="8"/>
      <c r="C26" s="8"/>
      <c r="D26" s="8"/>
      <c r="E26" s="8"/>
      <c r="F26" s="8"/>
      <c r="G26" s="8"/>
      <c r="H26" s="9"/>
    </row>
    <row r="27" spans="1:8" ht="11.25" x14ac:dyDescent="0.2">
      <c r="A27" s="7" t="s">
        <v>17</v>
      </c>
      <c r="B27" s="8" t="s">
        <v>30</v>
      </c>
      <c r="C27" s="8"/>
      <c r="D27" s="8" t="s">
        <v>11</v>
      </c>
      <c r="F27" s="8"/>
      <c r="G27" s="8"/>
      <c r="H27" s="9"/>
    </row>
    <row r="28" spans="1:8" ht="5.25" customHeight="1" x14ac:dyDescent="0.2">
      <c r="A28" s="7"/>
      <c r="B28" s="8"/>
      <c r="C28" s="8"/>
      <c r="D28" s="8"/>
      <c r="F28" s="8"/>
      <c r="G28" s="8"/>
      <c r="H28" s="9"/>
    </row>
    <row r="29" spans="1:8" ht="11.25" x14ac:dyDescent="0.2">
      <c r="A29" s="7" t="s">
        <v>24</v>
      </c>
      <c r="B29" s="8" t="s">
        <v>31</v>
      </c>
      <c r="C29" s="8"/>
      <c r="D29" s="8" t="s">
        <v>12</v>
      </c>
      <c r="F29" s="8"/>
      <c r="G29" s="8"/>
      <c r="H29" s="9"/>
    </row>
    <row r="30" spans="1:8" ht="5.25" customHeight="1" x14ac:dyDescent="0.2">
      <c r="A30" s="7"/>
      <c r="B30" s="8"/>
      <c r="C30" s="8"/>
      <c r="D30" s="8"/>
      <c r="F30" s="8"/>
      <c r="G30" s="8"/>
      <c r="H30" s="9"/>
    </row>
    <row r="31" spans="1:8" ht="11.25" x14ac:dyDescent="0.2">
      <c r="A31" s="7" t="s">
        <v>18</v>
      </c>
      <c r="B31" s="8" t="s">
        <v>32</v>
      </c>
      <c r="C31" s="8"/>
      <c r="D31" s="8" t="s">
        <v>27</v>
      </c>
      <c r="F31" s="8"/>
      <c r="G31" s="8"/>
      <c r="H31" s="9"/>
    </row>
    <row r="32" spans="1:8" ht="11.25" x14ac:dyDescent="0.2">
      <c r="A32" s="7"/>
      <c r="B32" s="8"/>
      <c r="C32" s="8"/>
      <c r="D32" s="8" t="s">
        <v>13</v>
      </c>
      <c r="F32" s="8"/>
      <c r="G32" s="8"/>
      <c r="H32" s="9"/>
    </row>
    <row r="33" spans="1:8" ht="5.25" customHeight="1" x14ac:dyDescent="0.2">
      <c r="A33" s="7"/>
      <c r="B33" s="8"/>
      <c r="C33" s="8"/>
      <c r="D33" s="8"/>
      <c r="F33" s="8"/>
      <c r="G33" s="8"/>
      <c r="H33" s="9"/>
    </row>
    <row r="34" spans="1:8" ht="11.25" x14ac:dyDescent="0.2">
      <c r="A34" s="7"/>
      <c r="B34" s="8" t="s">
        <v>33</v>
      </c>
      <c r="C34" s="8"/>
      <c r="D34" s="8" t="s">
        <v>14</v>
      </c>
      <c r="F34" s="8"/>
      <c r="G34" s="8"/>
      <c r="H34" s="9"/>
    </row>
    <row r="35" spans="1:8" ht="11.25" x14ac:dyDescent="0.2">
      <c r="A35" s="7"/>
      <c r="B35" s="8"/>
      <c r="C35" s="8"/>
      <c r="D35" s="8" t="s">
        <v>28</v>
      </c>
      <c r="F35" s="8"/>
      <c r="G35" s="8"/>
      <c r="H35" s="9"/>
    </row>
    <row r="36" spans="1:8" ht="4.5" customHeight="1" x14ac:dyDescent="0.2">
      <c r="A36" s="7"/>
      <c r="B36" s="8"/>
      <c r="C36" s="8"/>
      <c r="D36" s="8"/>
      <c r="E36" s="8"/>
      <c r="F36" s="8"/>
      <c r="G36" s="8"/>
      <c r="H36" s="9"/>
    </row>
    <row r="37" spans="1:8" ht="11.25" x14ac:dyDescent="0.2">
      <c r="A37" s="7" t="s">
        <v>34</v>
      </c>
      <c r="B37" s="8"/>
      <c r="C37" s="8"/>
      <c r="D37" s="8"/>
      <c r="E37" s="8"/>
      <c r="F37" s="8"/>
      <c r="G37" s="8"/>
      <c r="H37" s="9"/>
    </row>
    <row r="38" spans="1:8" ht="11.25" x14ac:dyDescent="0.2">
      <c r="A38" s="7" t="s">
        <v>35</v>
      </c>
      <c r="B38" s="8"/>
      <c r="C38" s="8"/>
      <c r="D38" s="8"/>
      <c r="E38" s="8"/>
      <c r="F38" s="8"/>
      <c r="G38" s="8"/>
      <c r="H38" s="9"/>
    </row>
    <row r="39" spans="1:8" ht="11.25" x14ac:dyDescent="0.2">
      <c r="A39" s="7" t="s">
        <v>29</v>
      </c>
      <c r="B39" s="8"/>
      <c r="C39" s="8"/>
      <c r="D39" s="8"/>
      <c r="E39" s="8"/>
      <c r="F39" s="8"/>
      <c r="G39" s="8"/>
      <c r="H39" s="9"/>
    </row>
    <row r="40" spans="1:8" ht="11.25" x14ac:dyDescent="0.2">
      <c r="A40" s="7" t="s">
        <v>38</v>
      </c>
      <c r="B40" s="8"/>
      <c r="C40" s="8"/>
      <c r="D40" s="8"/>
      <c r="E40" s="8"/>
      <c r="F40" s="8"/>
      <c r="G40" s="8"/>
      <c r="H40" s="9"/>
    </row>
    <row r="41" spans="1:8" ht="3" customHeight="1" thickBot="1" x14ac:dyDescent="0.25">
      <c r="A41" s="10"/>
      <c r="B41" s="40"/>
      <c r="C41" s="40"/>
      <c r="D41" s="40"/>
      <c r="E41" s="40"/>
      <c r="F41" s="40"/>
      <c r="G41" s="40"/>
      <c r="H41" s="41"/>
    </row>
    <row r="42" spans="1:8" ht="11.25" thickTop="1" x14ac:dyDescent="0.15"/>
  </sheetData>
  <mergeCells count="4">
    <mergeCell ref="H2:H4"/>
    <mergeCell ref="H6:H7"/>
    <mergeCell ref="H9:H10"/>
    <mergeCell ref="H12:H13"/>
  </mergeCells>
  <phoneticPr fontId="0" type="noConversion"/>
  <printOptions gridLinesSet="0"/>
  <pageMargins left="0.78740157499999996" right="0.78740157499999996" top="0.984251969" bottom="0.984251969" header="0.5" footer="0.5"/>
  <pageSetup orientation="portrait" horizontalDpi="4294967292" verticalDpi="4294967292" copies="12334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de Respostas 1</vt:lpstr>
      <vt:lpstr>Combinação de produtos (Sol)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Exemplos do Solver</dc:title>
  <dc:creator>Microsoft Corporation</dc:creator>
  <dc:description>Modelos de exemplos ilustrando aplicativos do Solver do Microsoft Excel.</dc:description>
  <cp:lastModifiedBy>Meirelles</cp:lastModifiedBy>
  <cp:lastPrinted>1996-11-14T22:16:05Z</cp:lastPrinted>
  <dcterms:created xsi:type="dcterms:W3CDTF">1996-10-21T18:40:31Z</dcterms:created>
  <dcterms:modified xsi:type="dcterms:W3CDTF">2014-01-28T00:01:34Z</dcterms:modified>
</cp:coreProperties>
</file>