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backupFile="1"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Fer\Arq\FSM\P\HC\IntroTI2015\Exerc Extras\"/>
    </mc:Choice>
  </mc:AlternateContent>
  <bookViews>
    <workbookView xWindow="12435" yWindow="-15" windowWidth="12480" windowHeight="11025"/>
  </bookViews>
  <sheets>
    <sheet name="CTBC" sheetId="30" r:id="rId1"/>
  </sheets>
  <definedNames>
    <definedName name="a" hidden="1">{"azul",#N/A,FALSE,"geral";"verde",#N/A,FALSE,"geral";"vermelho",#N/A,FALSE,"geral"}</definedName>
    <definedName name="anscount" hidden="1">5</definedName>
    <definedName name="b" hidden="1">{"azul",#N/A,FALSE,"geral";"verde",#N/A,FALSE,"geral";"vermelho",#N/A,FALSE,"geral"}</definedName>
    <definedName name="conf" hidden="1">{"azul",#N/A,FALSE,"geral";"verde",#N/A,FALSE,"geral";"vermelho",#N/A,FALSE,"geral"}</definedName>
    <definedName name="d" hidden="1">{"azul",#N/A,FALSE,"geral";"verde",#N/A,FALSE,"geral";"vermelho",#N/A,FALSE,"geral"}</definedName>
    <definedName name="e" hidden="1">{"azul",#N/A,FALSE,"geral";"verde",#N/A,FALSE,"geral";"vermelho",#N/A,FALSE,"geral"}</definedName>
    <definedName name="limcount" hidden="1">1</definedName>
    <definedName name="Resumo" hidden="1">{"azul",#N/A,FALSE,"geral";"verde",#N/A,FALSE,"geral";"vermelho",#N/A,FALSE,"geral"}</definedName>
    <definedName name="sencount" hidden="1">1</definedName>
    <definedName name="Vendas" hidden="1">{"Normal","receita baixa",TRUE,"CENÁRIO ATUAL";"Linhas de Totais","despesa alta",TRUE,"CENÁRIO ATUAL";"Primeiros Meses","despesa baixa",TRUE,"CENÁRIO ATUAL";"Últimos Meses","receita alta",TRUE,"CENÁRIO ATUAL"}</definedName>
    <definedName name="wrn.aula." hidden="1">{"azul",#N/A,FALSE,"geral";"verde",#N/A,FALSE,"geral";"vermelho",#N/A,FALSE,"geral"}</definedName>
    <definedName name="wrn.Aumento." hidden="1">{#N/A,"Aumento",FALSE,"Atrasos"}</definedName>
    <definedName name="wrn.Padrão." hidden="1">{#N/A,"Padrão",TRUE,"Atrasos"}</definedName>
    <definedName name="wrn.Redução." hidden="1">{#N/A,"Redução",FALSE,"Atrasos"}</definedName>
    <definedName name="wrn.Relat." hidden="1">{"Normal","Despesa Alta",TRUE,"Planejamento (sol)";"Primeiros Trimestres","Receita Alta",TRUE,"Planejamento (sol)";"Últimos trimestres","Receita Baixa",TRUE,"Planejamento (sol)";"Totais","Despesa Baixa",TRUE,"Planejamento (sol)"}</definedName>
    <definedName name="wrn.Relat._.Final." hidden="1">{"Normal","receita baixa",TRUE,"CENÁRIO ATUAL";"Linhas de Totais","despesa alta",TRUE,"CENÁRIO ATUAL";"Primeiros Meses","despesa baixa",TRUE,"CENÁRIO ATUAL";"Últimos Meses","receita alta",TRUE,"CENÁRIO ATUAL"}</definedName>
    <definedName name="wrn.Relat._.Final2" hidden="1">{"Normal","receita baixa",TRUE,"CENÁRIO ATUAL";"Linhas de Totais","despesa alta",TRUE,"CENÁRIO ATUAL";"Primeiros Meses","despesa baixa",TRUE,"CENÁRIO ATUAL";"Últimos Meses","receita alta",TRUE,"CENÁRIO ATUAL"}</definedName>
    <definedName name="wrn.Relat._.Final3" hidden="1">{"Normal","receita baixa",TRUE,"CENÁRIO ATUAL";"Linhas de Totais","despesa alta",TRUE,"CENÁRIO ATUAL";"Primeiros Meses","despesa baixa",TRUE,"CENÁRIO ATUAL";"Últimos Meses","receita alta",TRUE,"CENÁRIO ATUAL"}</definedName>
    <definedName name="z" hidden="1">{"azul",#N/A,FALSE,"geral";"verde",#N/A,FALSE,"geral";"vermelho",#N/A,FALSE,"geral"}</definedName>
  </definedNames>
  <calcPr calcId="162913"/>
</workbook>
</file>

<file path=xl/calcChain.xml><?xml version="1.0" encoding="utf-8"?>
<calcChain xmlns="http://schemas.openxmlformats.org/spreadsheetml/2006/main">
  <c r="H12" i="30" l="1"/>
  <c r="H16" i="30"/>
  <c r="H20" i="30"/>
  <c r="H24" i="30"/>
  <c r="H28" i="30"/>
  <c r="H32" i="30"/>
  <c r="G12" i="30"/>
  <c r="G16" i="30"/>
  <c r="G20" i="30"/>
  <c r="G24" i="30"/>
  <c r="F11" i="30"/>
  <c r="H11" i="30" s="1"/>
  <c r="F12" i="30"/>
  <c r="F13" i="30"/>
  <c r="H13" i="30" s="1"/>
  <c r="F14" i="30"/>
  <c r="H14" i="30" s="1"/>
  <c r="F15" i="30"/>
  <c r="H15" i="30" s="1"/>
  <c r="F16" i="30"/>
  <c r="F17" i="30"/>
  <c r="H17" i="30" s="1"/>
  <c r="F18" i="30"/>
  <c r="H18" i="30" s="1"/>
  <c r="F19" i="30"/>
  <c r="H19" i="30" s="1"/>
  <c r="F20" i="30"/>
  <c r="F21" i="30"/>
  <c r="H21" i="30" s="1"/>
  <c r="F22" i="30"/>
  <c r="H22" i="30" s="1"/>
  <c r="F23" i="30"/>
  <c r="H23" i="30" s="1"/>
  <c r="F24" i="30"/>
  <c r="F25" i="30"/>
  <c r="H25" i="30" s="1"/>
  <c r="F26" i="30"/>
  <c r="H26" i="30" s="1"/>
  <c r="F27" i="30"/>
  <c r="H27" i="30" s="1"/>
  <c r="F28" i="30"/>
  <c r="G28" i="30" s="1"/>
  <c r="F29" i="30"/>
  <c r="H29" i="30" s="1"/>
  <c r="F30" i="30"/>
  <c r="G30" i="30" s="1"/>
  <c r="F31" i="30"/>
  <c r="G31" i="30" s="1"/>
  <c r="F32" i="30"/>
  <c r="G32" i="30" s="1"/>
  <c r="I32" i="30" s="1"/>
  <c r="F33" i="30"/>
  <c r="H33" i="30" s="1"/>
  <c r="F34" i="30"/>
  <c r="H34" i="30" s="1"/>
  <c r="F35" i="30"/>
  <c r="G35" i="30" s="1"/>
  <c r="F36" i="30"/>
  <c r="F37" i="30"/>
  <c r="G37" i="30" s="1"/>
  <c r="F38" i="30"/>
  <c r="G38" i="30" s="1"/>
  <c r="F39" i="30"/>
  <c r="H39" i="30" s="1"/>
  <c r="F10" i="30"/>
  <c r="G10" i="30" s="1"/>
  <c r="C39" i="30"/>
  <c r="C11" i="30"/>
  <c r="C12" i="30"/>
  <c r="I12" i="30" s="1"/>
  <c r="C13" i="30"/>
  <c r="C14" i="30"/>
  <c r="C15" i="30"/>
  <c r="C16" i="30"/>
  <c r="I16" i="30" s="1"/>
  <c r="C17" i="30"/>
  <c r="C18" i="30"/>
  <c r="C19" i="30"/>
  <c r="C20" i="30"/>
  <c r="I20" i="30" s="1"/>
  <c r="C21" i="30"/>
  <c r="C22" i="30"/>
  <c r="C23" i="30"/>
  <c r="C24" i="30"/>
  <c r="I24" i="30" s="1"/>
  <c r="C25" i="30"/>
  <c r="C26" i="30"/>
  <c r="C27" i="30"/>
  <c r="C28" i="30"/>
  <c r="C29" i="30"/>
  <c r="C30" i="30"/>
  <c r="C31" i="30"/>
  <c r="C32" i="30"/>
  <c r="C33" i="30"/>
  <c r="C34" i="30"/>
  <c r="C35" i="30"/>
  <c r="C36" i="30"/>
  <c r="C37" i="30"/>
  <c r="C38" i="30"/>
  <c r="C10" i="30"/>
  <c r="I28" i="30" l="1"/>
  <c r="I30" i="30"/>
  <c r="I14" i="30"/>
  <c r="H36" i="30"/>
  <c r="G23" i="30"/>
  <c r="I23" i="30" s="1"/>
  <c r="G19" i="30"/>
  <c r="I19" i="30" s="1"/>
  <c r="G15" i="30"/>
  <c r="I15" i="30" s="1"/>
  <c r="G11" i="30"/>
  <c r="I11" i="30" s="1"/>
  <c r="H37" i="30"/>
  <c r="I37" i="30" s="1"/>
  <c r="H31" i="30"/>
  <c r="I31" i="30" s="1"/>
  <c r="H38" i="30"/>
  <c r="I38" i="30" s="1"/>
  <c r="G27" i="30"/>
  <c r="I27" i="30" s="1"/>
  <c r="G26" i="30"/>
  <c r="I26" i="30" s="1"/>
  <c r="G22" i="30"/>
  <c r="I22" i="30" s="1"/>
  <c r="G18" i="30"/>
  <c r="I18" i="30" s="1"/>
  <c r="G14" i="30"/>
  <c r="H10" i="30"/>
  <c r="I10" i="30" s="1"/>
  <c r="H35" i="30"/>
  <c r="I35" i="30" s="1"/>
  <c r="H30" i="30"/>
  <c r="G39" i="30"/>
  <c r="I39" i="30" s="1"/>
  <c r="G33" i="30"/>
  <c r="I33" i="30" s="1"/>
  <c r="G29" i="30"/>
  <c r="I29" i="30" s="1"/>
  <c r="G25" i="30"/>
  <c r="I25" i="30" s="1"/>
  <c r="G21" i="30"/>
  <c r="I21" i="30" s="1"/>
  <c r="G17" i="30"/>
  <c r="I17" i="30" s="1"/>
  <c r="G13" i="30"/>
  <c r="I13" i="30" s="1"/>
  <c r="G34" i="30"/>
  <c r="I34" i="30" s="1"/>
  <c r="G36" i="30"/>
  <c r="I36" i="30" s="1"/>
  <c r="I40" i="30" l="1"/>
</calcChain>
</file>

<file path=xl/sharedStrings.xml><?xml version="1.0" encoding="utf-8"?>
<sst xmlns="http://schemas.openxmlformats.org/spreadsheetml/2006/main" count="51" uniqueCount="36">
  <si>
    <t>Total</t>
  </si>
  <si>
    <t>Minutos</t>
  </si>
  <si>
    <t>Endereço</t>
  </si>
  <si>
    <t>Vencto</t>
  </si>
  <si>
    <t>Pagto</t>
  </si>
  <si>
    <t>Av. Dois,34</t>
  </si>
  <si>
    <t>R. Banana,22</t>
  </si>
  <si>
    <t>R. Três,32</t>
  </si>
  <si>
    <t>R. Três,38</t>
  </si>
  <si>
    <t>R. Sete,7</t>
  </si>
  <si>
    <t>R. Sete,8</t>
  </si>
  <si>
    <t>R. Pera,232</t>
  </si>
  <si>
    <t>R. André,45</t>
  </si>
  <si>
    <t>Av.Deodoro,33</t>
  </si>
  <si>
    <t>Av.Deodoro,34</t>
  </si>
  <si>
    <t>Av.Goiás,33</t>
  </si>
  <si>
    <t>Av.Goiás,34</t>
  </si>
  <si>
    <t>R. Batata,32</t>
  </si>
  <si>
    <t>R. Souza,32</t>
  </si>
  <si>
    <t>R. Souza,34</t>
  </si>
  <si>
    <t>Conta</t>
  </si>
  <si>
    <t>Atraso</t>
  </si>
  <si>
    <t>Juros</t>
  </si>
  <si>
    <r>
      <rPr>
        <b/>
        <sz val="11"/>
        <color indexed="12"/>
        <rFont val="Arial"/>
        <family val="2"/>
      </rPr>
      <t>Atraso</t>
    </r>
    <r>
      <rPr>
        <sz val="11"/>
        <color indexed="12"/>
        <rFont val="Arial"/>
        <family val="2"/>
      </rPr>
      <t xml:space="preserve"> = dias além do vencimento</t>
    </r>
  </si>
  <si>
    <t>Total Geral</t>
  </si>
  <si>
    <r>
      <rPr>
        <b/>
        <sz val="11"/>
        <color indexed="12"/>
        <rFont val="Arial"/>
        <family val="2"/>
      </rPr>
      <t>Conta</t>
    </r>
    <r>
      <rPr>
        <sz val="11"/>
        <color indexed="12"/>
        <rFont val="Arial"/>
        <family val="2"/>
      </rPr>
      <t xml:space="preserve"> = Minutos * Custo por minuto</t>
    </r>
  </si>
  <si>
    <r>
      <rPr>
        <b/>
        <sz val="11"/>
        <color indexed="12"/>
        <rFont val="Arial"/>
        <family val="2"/>
      </rPr>
      <t xml:space="preserve">Custo </t>
    </r>
    <r>
      <rPr>
        <sz val="11"/>
        <color indexed="12"/>
        <rFont val="Arial"/>
        <family val="2"/>
      </rPr>
      <t>por minuto é de $ 0,25</t>
    </r>
  </si>
  <si>
    <r>
      <rPr>
        <b/>
        <sz val="11"/>
        <color indexed="12"/>
        <rFont val="Arial"/>
        <family val="2"/>
      </rPr>
      <t>Total</t>
    </r>
    <r>
      <rPr>
        <sz val="11"/>
        <color indexed="12"/>
        <rFont val="Arial"/>
        <family val="2"/>
      </rPr>
      <t xml:space="preserve"> = Conta + Multa + Juros</t>
    </r>
  </si>
  <si>
    <t>Multa</t>
  </si>
  <si>
    <t>Custo</t>
  </si>
  <si>
    <t>Juro</t>
  </si>
  <si>
    <t>Dias</t>
  </si>
  <si>
    <t>Calcular o Total Geral em J40</t>
  </si>
  <si>
    <r>
      <rPr>
        <b/>
        <sz val="11"/>
        <color indexed="12"/>
        <rFont val="Arial"/>
        <family val="2"/>
      </rPr>
      <t>Multa</t>
    </r>
    <r>
      <rPr>
        <sz val="11"/>
        <color indexed="12"/>
        <rFont val="Arial"/>
        <family val="2"/>
      </rPr>
      <t xml:space="preserve"> de 5,00% do valor da Conta com qualquer atraso</t>
    </r>
  </si>
  <si>
    <r>
      <rPr>
        <b/>
        <sz val="11"/>
        <color indexed="12"/>
        <rFont val="Arial"/>
        <family val="2"/>
      </rPr>
      <t>Juros</t>
    </r>
    <r>
      <rPr>
        <sz val="11"/>
        <color indexed="12"/>
        <rFont val="Arial"/>
        <family val="2"/>
      </rPr>
      <t xml:space="preserve"> de 0,04% ao dia sobre a conta com atraso acima de 14 dias</t>
    </r>
  </si>
  <si>
    <t>R. Banana,36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</si>
</sst>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(* #,##0.00_);_(* \(#,##0.00\);_(* &quot;-&quot;??_);_(@_)"/>
    <numFmt numFmtId="165" formatCode="&quot;$&quot;#,##0.00_);[Red]\(&quot;$&quot;#,##0.00\)"/>
    <numFmt numFmtId="166" formatCode="&quot;$&quot;#,##0;[Red]\-&quot;$&quot;#,##0"/>
    <numFmt numFmtId="167" formatCode="_(* #,##0_);_(* \(#,##0\);_(* &quot;-&quot;??_);_(@_)"/>
    <numFmt numFmtId="168" formatCode="_(&quot;R$ &quot;* #,##0.00_);_(&quot;R$ &quot;* \(#,##0.00\);_(&quot;R$ &quot;* &quot;-&quot;??_);_(@_)"/>
    <numFmt numFmtId="169" formatCode="_(&quot;R$&quot;* #,##0.00_);_(&quot;R$&quot;* \(#,##0.00\);_(&quot;R$&quot;* &quot;-&quot;??_);_(@_)"/>
    <numFmt numFmtId="170" formatCode="_(&quot;R$&quot;\ * #,##0.00_);_(&quot;R$&quot;\ * \(#,##0.00\);_(&quot;R$&quot;\ * &quot;-&quot;??_);_(@_)"/>
    <numFmt numFmtId="171" formatCode="_([$€-2]* #,##0.00_);_([$€-2]* \(#,##0.00\);_([$€-2]* &quot;-&quot;??_)"/>
    <numFmt numFmtId="172" formatCode="_(&quot;Cr$&quot;* #,##0.00_);_(&quot;Cr$&quot;* \(#,##0.00\);_(&quot;Cr$&quot;* &quot;-&quot;??_);_(@_)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2"/>
      <name val="Times New Roman"/>
      <family val="1"/>
    </font>
    <font>
      <sz val="8"/>
      <color indexed="10"/>
      <name val="Times New Roman"/>
      <family val="1"/>
    </font>
    <font>
      <b/>
      <sz val="14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indexed="10"/>
      <name val="Times New Roman"/>
      <family val="1"/>
    </font>
    <font>
      <sz val="10"/>
      <name val="Helv"/>
    </font>
    <font>
      <b/>
      <sz val="24"/>
      <color indexed="20"/>
      <name val="Matura MT Script Capitals"/>
      <family val="4"/>
    </font>
    <font>
      <b/>
      <sz val="16"/>
      <color indexed="20"/>
      <name val="Times New Roman"/>
      <family val="1"/>
    </font>
    <font>
      <sz val="10"/>
      <color indexed="20"/>
      <name val="Matura MT Script Capitals"/>
      <family val="4"/>
    </font>
    <font>
      <b/>
      <sz val="12"/>
      <color indexed="20"/>
      <name val="Times New Roman"/>
      <family val="1"/>
    </font>
    <font>
      <b/>
      <sz val="10"/>
      <color indexed="12"/>
      <name val="Times New Roman"/>
      <family val="1"/>
    </font>
    <font>
      <i/>
      <sz val="8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12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b/>
      <sz val="10"/>
      <name val="Arial"/>
      <family val="2"/>
    </font>
    <font>
      <b/>
      <sz val="10"/>
      <name val="MS Sans Serif"/>
      <family val="2"/>
    </font>
    <font>
      <b/>
      <sz val="10"/>
      <color indexed="9"/>
      <name val="Arial"/>
      <family val="2"/>
    </font>
    <font>
      <b/>
      <sz val="10"/>
      <color indexed="13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gray125"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9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4" fontId="3" fillId="0" borderId="1"/>
    <xf numFmtId="166" fontId="4" fillId="0" borderId="1">
      <alignment horizontal="right" vertical="center"/>
    </xf>
    <xf numFmtId="0" fontId="5" fillId="16" borderId="0">
      <alignment horizontal="left"/>
    </xf>
    <xf numFmtId="0" fontId="18" fillId="4" borderId="0" applyNumberFormat="0" applyBorder="0" applyAlignment="0" applyProtection="0"/>
    <xf numFmtId="166" fontId="6" fillId="17" borderId="2">
      <alignment horizontal="right" vertical="center"/>
    </xf>
    <xf numFmtId="9" fontId="7" fillId="17" borderId="3">
      <alignment horizontal="center" vertical="center"/>
    </xf>
    <xf numFmtId="0" fontId="19" fillId="18" borderId="4" applyNumberFormat="0" applyAlignment="0" applyProtection="0"/>
    <xf numFmtId="0" fontId="20" fillId="19" borderId="5" applyNumberFormat="0" applyAlignment="0" applyProtection="0"/>
    <xf numFmtId="0" fontId="21" fillId="0" borderId="6" applyNumberFormat="0" applyFill="0" applyAlignment="0" applyProtection="0"/>
    <xf numFmtId="0" fontId="8" fillId="20" borderId="0">
      <alignment horizontal="right"/>
      <protection locked="0"/>
    </xf>
    <xf numFmtId="38" fontId="2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10" fillId="20" borderId="0">
      <alignment horizontal="left"/>
    </xf>
    <xf numFmtId="0" fontId="11" fillId="20" borderId="0">
      <alignment horizontal="left"/>
    </xf>
    <xf numFmtId="0" fontId="12" fillId="20" borderId="0">
      <alignment horizontal="right"/>
    </xf>
    <xf numFmtId="0" fontId="5" fillId="20" borderId="0">
      <alignment horizontal="right"/>
    </xf>
    <xf numFmtId="0" fontId="13" fillId="20" borderId="0">
      <alignment horizontal="right"/>
    </xf>
    <xf numFmtId="166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4" fillId="21" borderId="0">
      <alignment horizontal="right" vertical="center"/>
    </xf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5" borderId="0" applyNumberFormat="0" applyBorder="0" applyAlignment="0" applyProtection="0"/>
    <xf numFmtId="0" fontId="22" fillId="7" borderId="4" applyNumberFormat="0" applyAlignment="0" applyProtection="0"/>
    <xf numFmtId="0" fontId="14" fillId="0" borderId="7">
      <alignment horizontal="centerContinuous"/>
    </xf>
    <xf numFmtId="0" fontId="23" fillId="3" borderId="0" applyNumberFormat="0" applyBorder="0" applyAlignment="0" applyProtection="0"/>
    <xf numFmtId="0" fontId="8" fillId="20" borderId="3">
      <alignment horizontal="left"/>
    </xf>
    <xf numFmtId="0" fontId="8" fillId="20" borderId="3">
      <alignment horizontal="left"/>
      <protection locked="0"/>
    </xf>
    <xf numFmtId="0" fontId="15" fillId="0" borderId="8">
      <alignment horizontal="centerContinuous" vertical="center"/>
    </xf>
    <xf numFmtId="0" fontId="24" fillId="26" borderId="0" applyNumberFormat="0" applyBorder="0" applyAlignment="0" applyProtection="0"/>
    <xf numFmtId="0" fontId="2" fillId="27" borderId="9" applyNumberFormat="0" applyFont="0" applyAlignment="0" applyProtection="0"/>
    <xf numFmtId="0" fontId="25" fillId="18" borderId="10" applyNumberFormat="0" applyAlignment="0" applyProtection="0"/>
    <xf numFmtId="164" fontId="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2" fillId="0" borderId="0"/>
    <xf numFmtId="168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1" fillId="32" borderId="0" applyNumberFormat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40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63"/>
    <xf numFmtId="0" fontId="2" fillId="0" borderId="0" xfId="63" applyAlignment="1">
      <alignment horizontal="center"/>
    </xf>
    <xf numFmtId="0" fontId="2" fillId="0" borderId="0" xfId="63" applyFont="1"/>
    <xf numFmtId="0" fontId="2" fillId="0" borderId="0" xfId="63" applyFill="1" applyBorder="1" applyAlignment="1">
      <alignment horizontal="center"/>
    </xf>
    <xf numFmtId="0" fontId="35" fillId="28" borderId="0" xfId="63" applyFont="1" applyFill="1" applyBorder="1"/>
    <xf numFmtId="0" fontId="2" fillId="0" borderId="0" xfId="0" applyFont="1" applyBorder="1" applyAlignment="1" applyProtection="1">
      <alignment horizontal="center"/>
      <protection hidden="1"/>
    </xf>
    <xf numFmtId="0" fontId="2" fillId="0" borderId="0" xfId="0" applyFont="1" applyBorder="1" applyProtection="1">
      <protection hidden="1"/>
    </xf>
    <xf numFmtId="0" fontId="38" fillId="30" borderId="20" xfId="0" applyFont="1" applyFill="1" applyBorder="1" applyAlignment="1" applyProtection="1">
      <alignment horizontal="center"/>
      <protection hidden="1"/>
    </xf>
    <xf numFmtId="0" fontId="38" fillId="30" borderId="15" xfId="0" applyFont="1" applyFill="1" applyBorder="1" applyAlignment="1" applyProtection="1">
      <alignment horizontal="center"/>
      <protection hidden="1"/>
    </xf>
    <xf numFmtId="0" fontId="39" fillId="30" borderId="21" xfId="0" applyFont="1" applyFill="1" applyBorder="1" applyAlignment="1" applyProtection="1">
      <alignment horizontal="center"/>
      <protection hidden="1"/>
    </xf>
    <xf numFmtId="0" fontId="39" fillId="30" borderId="15" xfId="0" applyFont="1" applyFill="1" applyBorder="1" applyAlignment="1" applyProtection="1">
      <alignment horizontal="center"/>
      <protection hidden="1"/>
    </xf>
    <xf numFmtId="0" fontId="2" fillId="29" borderId="15" xfId="0" applyFont="1" applyFill="1" applyBorder="1" applyProtection="1">
      <protection hidden="1"/>
    </xf>
    <xf numFmtId="1" fontId="2" fillId="29" borderId="15" xfId="0" applyNumberFormat="1" applyFont="1" applyFill="1" applyBorder="1" applyAlignment="1" applyProtection="1">
      <alignment horizontal="center"/>
      <protection hidden="1"/>
    </xf>
    <xf numFmtId="14" fontId="2" fillId="29" borderId="15" xfId="0" applyNumberFormat="1" applyFont="1" applyFill="1" applyBorder="1" applyProtection="1">
      <protection hidden="1"/>
    </xf>
    <xf numFmtId="0" fontId="2" fillId="0" borderId="15" xfId="0" applyFont="1" applyFill="1" applyBorder="1" applyProtection="1">
      <protection hidden="1"/>
    </xf>
    <xf numFmtId="1" fontId="2" fillId="0" borderId="15" xfId="0" applyNumberFormat="1" applyFont="1" applyFill="1" applyBorder="1" applyAlignment="1" applyProtection="1">
      <alignment horizontal="center"/>
      <protection hidden="1"/>
    </xf>
    <xf numFmtId="14" fontId="2" fillId="0" borderId="15" xfId="0" applyNumberFormat="1" applyFont="1" applyFill="1" applyBorder="1" applyProtection="1">
      <protection hidden="1"/>
    </xf>
    <xf numFmtId="0" fontId="2" fillId="0" borderId="17" xfId="0" applyFont="1" applyFill="1" applyBorder="1" applyProtection="1">
      <protection hidden="1"/>
    </xf>
    <xf numFmtId="1" fontId="2" fillId="0" borderId="17" xfId="0" applyNumberFormat="1" applyFont="1" applyFill="1" applyBorder="1" applyAlignment="1" applyProtection="1">
      <alignment horizontal="center"/>
      <protection hidden="1"/>
    </xf>
    <xf numFmtId="14" fontId="2" fillId="0" borderId="17" xfId="0" applyNumberFormat="1" applyFont="1" applyFill="1" applyBorder="1" applyProtection="1">
      <protection hidden="1"/>
    </xf>
    <xf numFmtId="0" fontId="34" fillId="0" borderId="0" xfId="0" applyFont="1" applyBorder="1" applyProtection="1">
      <protection hidden="1"/>
    </xf>
    <xf numFmtId="43" fontId="2" fillId="0" borderId="0" xfId="63" applyNumberFormat="1"/>
    <xf numFmtId="1" fontId="2" fillId="29" borderId="15" xfId="0" applyNumberFormat="1" applyFont="1" applyFill="1" applyBorder="1" applyAlignment="1" applyProtection="1">
      <alignment horizontal="right"/>
      <protection hidden="1"/>
    </xf>
    <xf numFmtId="1" fontId="2" fillId="0" borderId="15" xfId="0" applyNumberFormat="1" applyFont="1" applyFill="1" applyBorder="1" applyAlignment="1" applyProtection="1">
      <alignment horizontal="right"/>
      <protection hidden="1"/>
    </xf>
    <xf numFmtId="1" fontId="2" fillId="0" borderId="17" xfId="0" applyNumberFormat="1" applyFont="1" applyFill="1" applyBorder="1" applyAlignment="1" applyProtection="1">
      <alignment horizontal="right"/>
      <protection hidden="1"/>
    </xf>
    <xf numFmtId="0" fontId="35" fillId="28" borderId="18" xfId="63" applyFont="1" applyFill="1" applyBorder="1"/>
    <xf numFmtId="0" fontId="33" fillId="28" borderId="22" xfId="63" applyFont="1" applyFill="1" applyBorder="1"/>
    <xf numFmtId="0" fontId="33" fillId="28" borderId="8" xfId="63" applyFont="1" applyFill="1" applyBorder="1"/>
    <xf numFmtId="0" fontId="35" fillId="28" borderId="8" xfId="63" applyFont="1" applyFill="1" applyBorder="1"/>
    <xf numFmtId="0" fontId="35" fillId="28" borderId="21" xfId="63" applyFont="1" applyFill="1" applyBorder="1"/>
    <xf numFmtId="0" fontId="35" fillId="28" borderId="19" xfId="63" applyFont="1" applyFill="1" applyBorder="1"/>
    <xf numFmtId="0" fontId="35" fillId="28" borderId="1" xfId="63" applyFont="1" applyFill="1" applyBorder="1"/>
    <xf numFmtId="0" fontId="35" fillId="28" borderId="3" xfId="63" applyFont="1" applyFill="1" applyBorder="1"/>
    <xf numFmtId="0" fontId="35" fillId="28" borderId="23" xfId="63" applyFont="1" applyFill="1" applyBorder="1"/>
    <xf numFmtId="0" fontId="36" fillId="31" borderId="16" xfId="0" applyFont="1" applyFill="1" applyBorder="1" applyAlignment="1" applyProtection="1">
      <alignment horizontal="right"/>
      <protection hidden="1"/>
    </xf>
    <xf numFmtId="167" fontId="2" fillId="0" borderId="16" xfId="54" applyNumberFormat="1" applyFont="1" applyFill="1" applyBorder="1" applyAlignment="1" applyProtection="1">
      <alignment horizontal="center"/>
      <protection hidden="1"/>
    </xf>
    <xf numFmtId="10" fontId="34" fillId="0" borderId="0" xfId="0" applyNumberFormat="1" applyFont="1" applyBorder="1" applyProtection="1">
      <protection hidden="1"/>
    </xf>
    <xf numFmtId="164" fontId="2" fillId="0" borderId="0" xfId="54"/>
    <xf numFmtId="10" fontId="34" fillId="0" borderId="0" xfId="78" applyNumberFormat="1" applyFont="1" applyBorder="1" applyProtection="1">
      <protection hidden="1"/>
    </xf>
    <xf numFmtId="0" fontId="2" fillId="0" borderId="0" xfId="63" applyAlignment="1">
      <alignment horizontal="right"/>
    </xf>
    <xf numFmtId="0" fontId="34" fillId="0" borderId="0" xfId="0" applyFont="1" applyBorder="1" applyAlignment="1" applyProtection="1">
      <alignment horizontal="right"/>
      <protection hidden="1"/>
    </xf>
    <xf numFmtId="164" fontId="2" fillId="29" borderId="15" xfId="54" applyFont="1" applyFill="1" applyBorder="1" applyAlignment="1" applyProtection="1">
      <alignment horizontal="right"/>
      <protection hidden="1"/>
    </xf>
    <xf numFmtId="164" fontId="2" fillId="0" borderId="15" xfId="54" applyFont="1" applyFill="1" applyBorder="1" applyAlignment="1" applyProtection="1">
      <alignment horizontal="right"/>
      <protection hidden="1"/>
    </xf>
    <xf numFmtId="164" fontId="2" fillId="0" borderId="17" xfId="54" applyFont="1" applyFill="1" applyBorder="1" applyAlignment="1" applyProtection="1">
      <alignment horizontal="right"/>
      <protection hidden="1"/>
    </xf>
    <xf numFmtId="164" fontId="2" fillId="0" borderId="16" xfId="54" applyFont="1" applyFill="1" applyBorder="1" applyAlignment="1" applyProtection="1">
      <alignment horizontal="center"/>
      <protection hidden="1"/>
    </xf>
    <xf numFmtId="164" fontId="2" fillId="31" borderId="15" xfId="54" applyFont="1" applyFill="1" applyBorder="1" applyAlignment="1" applyProtection="1">
      <alignment horizontal="right"/>
      <protection hidden="1"/>
    </xf>
  </cellXfs>
  <cellStyles count="79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40% - Ênfase6 2" xfId="67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Amount" xfId="19"/>
    <cellStyle name="Amount NEG (red)" xfId="20"/>
    <cellStyle name="Block header" xfId="21"/>
    <cellStyle name="Bom" xfId="22" builtinId="26" customBuiltin="1"/>
    <cellStyle name="CalculatedAmt" xfId="23"/>
    <cellStyle name="CalculatedPct" xfId="24"/>
    <cellStyle name="Cálculo" xfId="25" builtinId="22" customBuiltin="1"/>
    <cellStyle name="Célula de Verificação" xfId="26" builtinId="23" customBuiltin="1"/>
    <cellStyle name="Célula Vinculada" xfId="27" builtinId="24" customBuiltin="1"/>
    <cellStyle name="Checkbox" xfId="28"/>
    <cellStyle name="Comma [0]" xfId="29"/>
    <cellStyle name="Comma_BKEVEN1" xfId="30"/>
    <cellStyle name="Company" xfId="31"/>
    <cellStyle name="Company Address" xfId="32"/>
    <cellStyle name="Company slogan" xfId="33"/>
    <cellStyle name="Company Tele" xfId="34"/>
    <cellStyle name="Company Tele No." xfId="35"/>
    <cellStyle name="Currency [0]" xfId="36"/>
    <cellStyle name="Currency_BKEVEN1" xfId="37"/>
    <cellStyle name="Description" xfId="38"/>
    <cellStyle name="Ênfase1" xfId="39" builtinId="29" customBuiltin="1"/>
    <cellStyle name="Ênfase2" xfId="40" builtinId="33" customBuiltin="1"/>
    <cellStyle name="Ênfase3" xfId="41" builtinId="37" customBuiltin="1"/>
    <cellStyle name="Ênfase4" xfId="42" builtinId="41" customBuiltin="1"/>
    <cellStyle name="Ênfase5" xfId="43" builtinId="45" customBuiltin="1"/>
    <cellStyle name="Ênfase6" xfId="44" builtinId="49" customBuiltin="1"/>
    <cellStyle name="Entrada" xfId="45" builtinId="20" customBuiltin="1"/>
    <cellStyle name="Euro" xfId="69"/>
    <cellStyle name="Form header" xfId="46"/>
    <cellStyle name="Heading" xfId="65"/>
    <cellStyle name="Incorreto" xfId="47" builtinId="27" customBuiltin="1"/>
    <cellStyle name="Info" xfId="48"/>
    <cellStyle name="Information" xfId="49"/>
    <cellStyle name="Instructions" xfId="50"/>
    <cellStyle name="Moeda 2" xfId="64"/>
    <cellStyle name="Moeda 2 2" xfId="70"/>
    <cellStyle name="Moeda 3" xfId="71"/>
    <cellStyle name="Moeda 4" xfId="72"/>
    <cellStyle name="Moeda 5" xfId="73"/>
    <cellStyle name="Neutra" xfId="51" builtinId="28" customBuiltin="1"/>
    <cellStyle name="Normal" xfId="0" builtinId="0"/>
    <cellStyle name="Normal 2" xfId="63"/>
    <cellStyle name="Normal 2 2" xfId="68"/>
    <cellStyle name="Normal 3" xfId="74"/>
    <cellStyle name="Normal 4" xfId="75"/>
    <cellStyle name="Nota" xfId="52" builtinId="10" customBuiltin="1"/>
    <cellStyle name="Porcentagem" xfId="78" builtinId="5"/>
    <cellStyle name="Porcentagem 2" xfId="66"/>
    <cellStyle name="Saída" xfId="53" builtinId="21" customBuiltin="1"/>
    <cellStyle name="Separador de milhares 2" xfId="76"/>
    <cellStyle name="Texto de Aviso" xfId="55" builtinId="11" customBuiltin="1"/>
    <cellStyle name="Texto Explicativo" xfId="56" builtinId="53" customBuiltin="1"/>
    <cellStyle name="Título" xfId="57" builtinId="15" customBuiltin="1"/>
    <cellStyle name="Título 1" xfId="58" builtinId="16" customBuiltin="1"/>
    <cellStyle name="Título 2" xfId="59" builtinId="17" customBuiltin="1"/>
    <cellStyle name="Título 3" xfId="60" builtinId="18" customBuiltin="1"/>
    <cellStyle name="Título 4" xfId="61" builtinId="19" customBuiltin="1"/>
    <cellStyle name="Total" xfId="62" builtinId="25" customBuiltin="1"/>
    <cellStyle name="Vírgula" xfId="54" builtinId="3"/>
    <cellStyle name="Vírgula 2" xfId="77"/>
  </cellStyles>
  <dxfs count="9">
    <dxf>
      <font>
        <condense val="0"/>
        <extend val="0"/>
        <color indexed="14"/>
      </font>
    </dxf>
    <dxf>
      <font>
        <condense val="0"/>
        <extend val="0"/>
        <color indexed="51"/>
      </font>
    </dxf>
    <dxf>
      <font>
        <condense val="0"/>
        <extend val="0"/>
        <color indexed="10"/>
      </font>
    </dxf>
    <dxf>
      <font>
        <condense val="0"/>
        <extend val="0"/>
        <color indexed="14"/>
      </font>
    </dxf>
    <dxf>
      <font>
        <condense val="0"/>
        <extend val="0"/>
        <color indexed="51"/>
      </font>
    </dxf>
    <dxf>
      <font>
        <condense val="0"/>
        <extend val="0"/>
        <color indexed="10"/>
      </font>
    </dxf>
    <dxf>
      <font>
        <condense val="0"/>
        <extend val="0"/>
        <color indexed="14"/>
      </font>
    </dxf>
    <dxf>
      <font>
        <condense val="0"/>
        <extend val="0"/>
        <color indexed="51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FFFF99"/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zoomScaleNormal="100" workbookViewId="0">
      <selection activeCell="F10" sqref="F10"/>
    </sheetView>
  </sheetViews>
  <sheetFormatPr defaultRowHeight="12.75" x14ac:dyDescent="0.2"/>
  <cols>
    <col min="1" max="1" width="13.7109375" style="2" customWidth="1"/>
    <col min="2" max="2" width="8" style="2" bestFit="1" customWidth="1"/>
    <col min="3" max="3" width="8.140625" style="2" customWidth="1"/>
    <col min="4" max="5" width="10.140625" style="2" bestFit="1" customWidth="1"/>
    <col min="6" max="6" width="8" style="2" customWidth="1"/>
    <col min="7" max="7" width="7.5703125" style="1" customWidth="1"/>
    <col min="8" max="8" width="8.140625" style="1" customWidth="1"/>
    <col min="9" max="9" width="9.28515625" style="1" bestFit="1" customWidth="1"/>
    <col min="10" max="10" width="8.85546875" style="1" bestFit="1" customWidth="1"/>
    <col min="11" max="12" width="9.85546875" style="1" bestFit="1" customWidth="1"/>
    <col min="13" max="255" width="8.85546875" style="1"/>
    <col min="256" max="256" width="25" style="1" customWidth="1"/>
    <col min="257" max="257" width="13" style="1" bestFit="1" customWidth="1"/>
    <col min="258" max="258" width="17.5703125" style="1" bestFit="1" customWidth="1"/>
    <col min="259" max="259" width="14.5703125" style="1" customWidth="1"/>
    <col min="260" max="260" width="16.5703125" style="1" customWidth="1"/>
    <col min="261" max="261" width="25.5703125" style="1" bestFit="1" customWidth="1"/>
    <col min="262" max="262" width="12.5703125" style="1" customWidth="1"/>
    <col min="263" max="511" width="8.85546875" style="1"/>
    <col min="512" max="512" width="25" style="1" customWidth="1"/>
    <col min="513" max="513" width="13" style="1" bestFit="1" customWidth="1"/>
    <col min="514" max="514" width="17.5703125" style="1" bestFit="1" customWidth="1"/>
    <col min="515" max="515" width="14.5703125" style="1" customWidth="1"/>
    <col min="516" max="516" width="16.5703125" style="1" customWidth="1"/>
    <col min="517" max="517" width="25.5703125" style="1" bestFit="1" customWidth="1"/>
    <col min="518" max="518" width="12.5703125" style="1" customWidth="1"/>
    <col min="519" max="767" width="8.85546875" style="1"/>
    <col min="768" max="768" width="25" style="1" customWidth="1"/>
    <col min="769" max="769" width="13" style="1" bestFit="1" customWidth="1"/>
    <col min="770" max="770" width="17.5703125" style="1" bestFit="1" customWidth="1"/>
    <col min="771" max="771" width="14.5703125" style="1" customWidth="1"/>
    <col min="772" max="772" width="16.5703125" style="1" customWidth="1"/>
    <col min="773" max="773" width="25.5703125" style="1" bestFit="1" customWidth="1"/>
    <col min="774" max="774" width="12.5703125" style="1" customWidth="1"/>
    <col min="775" max="1023" width="8.85546875" style="1"/>
    <col min="1024" max="1024" width="25" style="1" customWidth="1"/>
    <col min="1025" max="1025" width="13" style="1" bestFit="1" customWidth="1"/>
    <col min="1026" max="1026" width="17.5703125" style="1" bestFit="1" customWidth="1"/>
    <col min="1027" max="1027" width="14.5703125" style="1" customWidth="1"/>
    <col min="1028" max="1028" width="16.5703125" style="1" customWidth="1"/>
    <col min="1029" max="1029" width="25.5703125" style="1" bestFit="1" customWidth="1"/>
    <col min="1030" max="1030" width="12.5703125" style="1" customWidth="1"/>
    <col min="1031" max="1279" width="8.85546875" style="1"/>
    <col min="1280" max="1280" width="25" style="1" customWidth="1"/>
    <col min="1281" max="1281" width="13" style="1" bestFit="1" customWidth="1"/>
    <col min="1282" max="1282" width="17.5703125" style="1" bestFit="1" customWidth="1"/>
    <col min="1283" max="1283" width="14.5703125" style="1" customWidth="1"/>
    <col min="1284" max="1284" width="16.5703125" style="1" customWidth="1"/>
    <col min="1285" max="1285" width="25.5703125" style="1" bestFit="1" customWidth="1"/>
    <col min="1286" max="1286" width="12.5703125" style="1" customWidth="1"/>
    <col min="1287" max="1535" width="8.85546875" style="1"/>
    <col min="1536" max="1536" width="25" style="1" customWidth="1"/>
    <col min="1537" max="1537" width="13" style="1" bestFit="1" customWidth="1"/>
    <col min="1538" max="1538" width="17.5703125" style="1" bestFit="1" customWidth="1"/>
    <col min="1539" max="1539" width="14.5703125" style="1" customWidth="1"/>
    <col min="1540" max="1540" width="16.5703125" style="1" customWidth="1"/>
    <col min="1541" max="1541" width="25.5703125" style="1" bestFit="1" customWidth="1"/>
    <col min="1542" max="1542" width="12.5703125" style="1" customWidth="1"/>
    <col min="1543" max="1791" width="8.85546875" style="1"/>
    <col min="1792" max="1792" width="25" style="1" customWidth="1"/>
    <col min="1793" max="1793" width="13" style="1" bestFit="1" customWidth="1"/>
    <col min="1794" max="1794" width="17.5703125" style="1" bestFit="1" customWidth="1"/>
    <col min="1795" max="1795" width="14.5703125" style="1" customWidth="1"/>
    <col min="1796" max="1796" width="16.5703125" style="1" customWidth="1"/>
    <col min="1797" max="1797" width="25.5703125" style="1" bestFit="1" customWidth="1"/>
    <col min="1798" max="1798" width="12.5703125" style="1" customWidth="1"/>
    <col min="1799" max="2047" width="8.85546875" style="1"/>
    <col min="2048" max="2048" width="25" style="1" customWidth="1"/>
    <col min="2049" max="2049" width="13" style="1" bestFit="1" customWidth="1"/>
    <col min="2050" max="2050" width="17.5703125" style="1" bestFit="1" customWidth="1"/>
    <col min="2051" max="2051" width="14.5703125" style="1" customWidth="1"/>
    <col min="2052" max="2052" width="16.5703125" style="1" customWidth="1"/>
    <col min="2053" max="2053" width="25.5703125" style="1" bestFit="1" customWidth="1"/>
    <col min="2054" max="2054" width="12.5703125" style="1" customWidth="1"/>
    <col min="2055" max="2303" width="8.85546875" style="1"/>
    <col min="2304" max="2304" width="25" style="1" customWidth="1"/>
    <col min="2305" max="2305" width="13" style="1" bestFit="1" customWidth="1"/>
    <col min="2306" max="2306" width="17.5703125" style="1" bestFit="1" customWidth="1"/>
    <col min="2307" max="2307" width="14.5703125" style="1" customWidth="1"/>
    <col min="2308" max="2308" width="16.5703125" style="1" customWidth="1"/>
    <col min="2309" max="2309" width="25.5703125" style="1" bestFit="1" customWidth="1"/>
    <col min="2310" max="2310" width="12.5703125" style="1" customWidth="1"/>
    <col min="2311" max="2559" width="8.85546875" style="1"/>
    <col min="2560" max="2560" width="25" style="1" customWidth="1"/>
    <col min="2561" max="2561" width="13" style="1" bestFit="1" customWidth="1"/>
    <col min="2562" max="2562" width="17.5703125" style="1" bestFit="1" customWidth="1"/>
    <col min="2563" max="2563" width="14.5703125" style="1" customWidth="1"/>
    <col min="2564" max="2564" width="16.5703125" style="1" customWidth="1"/>
    <col min="2565" max="2565" width="25.5703125" style="1" bestFit="1" customWidth="1"/>
    <col min="2566" max="2566" width="12.5703125" style="1" customWidth="1"/>
    <col min="2567" max="2815" width="8.85546875" style="1"/>
    <col min="2816" max="2816" width="25" style="1" customWidth="1"/>
    <col min="2817" max="2817" width="13" style="1" bestFit="1" customWidth="1"/>
    <col min="2818" max="2818" width="17.5703125" style="1" bestFit="1" customWidth="1"/>
    <col min="2819" max="2819" width="14.5703125" style="1" customWidth="1"/>
    <col min="2820" max="2820" width="16.5703125" style="1" customWidth="1"/>
    <col min="2821" max="2821" width="25.5703125" style="1" bestFit="1" customWidth="1"/>
    <col min="2822" max="2822" width="12.5703125" style="1" customWidth="1"/>
    <col min="2823" max="3071" width="8.85546875" style="1"/>
    <col min="3072" max="3072" width="25" style="1" customWidth="1"/>
    <col min="3073" max="3073" width="13" style="1" bestFit="1" customWidth="1"/>
    <col min="3074" max="3074" width="17.5703125" style="1" bestFit="1" customWidth="1"/>
    <col min="3075" max="3075" width="14.5703125" style="1" customWidth="1"/>
    <col min="3076" max="3076" width="16.5703125" style="1" customWidth="1"/>
    <col min="3077" max="3077" width="25.5703125" style="1" bestFit="1" customWidth="1"/>
    <col min="3078" max="3078" width="12.5703125" style="1" customWidth="1"/>
    <col min="3079" max="3327" width="8.85546875" style="1"/>
    <col min="3328" max="3328" width="25" style="1" customWidth="1"/>
    <col min="3329" max="3329" width="13" style="1" bestFit="1" customWidth="1"/>
    <col min="3330" max="3330" width="17.5703125" style="1" bestFit="1" customWidth="1"/>
    <col min="3331" max="3331" width="14.5703125" style="1" customWidth="1"/>
    <col min="3332" max="3332" width="16.5703125" style="1" customWidth="1"/>
    <col min="3333" max="3333" width="25.5703125" style="1" bestFit="1" customWidth="1"/>
    <col min="3334" max="3334" width="12.5703125" style="1" customWidth="1"/>
    <col min="3335" max="3583" width="8.85546875" style="1"/>
    <col min="3584" max="3584" width="25" style="1" customWidth="1"/>
    <col min="3585" max="3585" width="13" style="1" bestFit="1" customWidth="1"/>
    <col min="3586" max="3586" width="17.5703125" style="1" bestFit="1" customWidth="1"/>
    <col min="3587" max="3587" width="14.5703125" style="1" customWidth="1"/>
    <col min="3588" max="3588" width="16.5703125" style="1" customWidth="1"/>
    <col min="3589" max="3589" width="25.5703125" style="1" bestFit="1" customWidth="1"/>
    <col min="3590" max="3590" width="12.5703125" style="1" customWidth="1"/>
    <col min="3591" max="3839" width="8.85546875" style="1"/>
    <col min="3840" max="3840" width="25" style="1" customWidth="1"/>
    <col min="3841" max="3841" width="13" style="1" bestFit="1" customWidth="1"/>
    <col min="3842" max="3842" width="17.5703125" style="1" bestFit="1" customWidth="1"/>
    <col min="3843" max="3843" width="14.5703125" style="1" customWidth="1"/>
    <col min="3844" max="3844" width="16.5703125" style="1" customWidth="1"/>
    <col min="3845" max="3845" width="25.5703125" style="1" bestFit="1" customWidth="1"/>
    <col min="3846" max="3846" width="12.5703125" style="1" customWidth="1"/>
    <col min="3847" max="4095" width="8.85546875" style="1"/>
    <col min="4096" max="4096" width="25" style="1" customWidth="1"/>
    <col min="4097" max="4097" width="13" style="1" bestFit="1" customWidth="1"/>
    <col min="4098" max="4098" width="17.5703125" style="1" bestFit="1" customWidth="1"/>
    <col min="4099" max="4099" width="14.5703125" style="1" customWidth="1"/>
    <col min="4100" max="4100" width="16.5703125" style="1" customWidth="1"/>
    <col min="4101" max="4101" width="25.5703125" style="1" bestFit="1" customWidth="1"/>
    <col min="4102" max="4102" width="12.5703125" style="1" customWidth="1"/>
    <col min="4103" max="4351" width="8.85546875" style="1"/>
    <col min="4352" max="4352" width="25" style="1" customWidth="1"/>
    <col min="4353" max="4353" width="13" style="1" bestFit="1" customWidth="1"/>
    <col min="4354" max="4354" width="17.5703125" style="1" bestFit="1" customWidth="1"/>
    <col min="4355" max="4355" width="14.5703125" style="1" customWidth="1"/>
    <col min="4356" max="4356" width="16.5703125" style="1" customWidth="1"/>
    <col min="4357" max="4357" width="25.5703125" style="1" bestFit="1" customWidth="1"/>
    <col min="4358" max="4358" width="12.5703125" style="1" customWidth="1"/>
    <col min="4359" max="4607" width="8.85546875" style="1"/>
    <col min="4608" max="4608" width="25" style="1" customWidth="1"/>
    <col min="4609" max="4609" width="13" style="1" bestFit="1" customWidth="1"/>
    <col min="4610" max="4610" width="17.5703125" style="1" bestFit="1" customWidth="1"/>
    <col min="4611" max="4611" width="14.5703125" style="1" customWidth="1"/>
    <col min="4612" max="4612" width="16.5703125" style="1" customWidth="1"/>
    <col min="4613" max="4613" width="25.5703125" style="1" bestFit="1" customWidth="1"/>
    <col min="4614" max="4614" width="12.5703125" style="1" customWidth="1"/>
    <col min="4615" max="4863" width="8.85546875" style="1"/>
    <col min="4864" max="4864" width="25" style="1" customWidth="1"/>
    <col min="4865" max="4865" width="13" style="1" bestFit="1" customWidth="1"/>
    <col min="4866" max="4866" width="17.5703125" style="1" bestFit="1" customWidth="1"/>
    <col min="4867" max="4867" width="14.5703125" style="1" customWidth="1"/>
    <col min="4868" max="4868" width="16.5703125" style="1" customWidth="1"/>
    <col min="4869" max="4869" width="25.5703125" style="1" bestFit="1" customWidth="1"/>
    <col min="4870" max="4870" width="12.5703125" style="1" customWidth="1"/>
    <col min="4871" max="5119" width="8.85546875" style="1"/>
    <col min="5120" max="5120" width="25" style="1" customWidth="1"/>
    <col min="5121" max="5121" width="13" style="1" bestFit="1" customWidth="1"/>
    <col min="5122" max="5122" width="17.5703125" style="1" bestFit="1" customWidth="1"/>
    <col min="5123" max="5123" width="14.5703125" style="1" customWidth="1"/>
    <col min="5124" max="5124" width="16.5703125" style="1" customWidth="1"/>
    <col min="5125" max="5125" width="25.5703125" style="1" bestFit="1" customWidth="1"/>
    <col min="5126" max="5126" width="12.5703125" style="1" customWidth="1"/>
    <col min="5127" max="5375" width="8.85546875" style="1"/>
    <col min="5376" max="5376" width="25" style="1" customWidth="1"/>
    <col min="5377" max="5377" width="13" style="1" bestFit="1" customWidth="1"/>
    <col min="5378" max="5378" width="17.5703125" style="1" bestFit="1" customWidth="1"/>
    <col min="5379" max="5379" width="14.5703125" style="1" customWidth="1"/>
    <col min="5380" max="5380" width="16.5703125" style="1" customWidth="1"/>
    <col min="5381" max="5381" width="25.5703125" style="1" bestFit="1" customWidth="1"/>
    <col min="5382" max="5382" width="12.5703125" style="1" customWidth="1"/>
    <col min="5383" max="5631" width="8.85546875" style="1"/>
    <col min="5632" max="5632" width="25" style="1" customWidth="1"/>
    <col min="5633" max="5633" width="13" style="1" bestFit="1" customWidth="1"/>
    <col min="5634" max="5634" width="17.5703125" style="1" bestFit="1" customWidth="1"/>
    <col min="5635" max="5635" width="14.5703125" style="1" customWidth="1"/>
    <col min="5636" max="5636" width="16.5703125" style="1" customWidth="1"/>
    <col min="5637" max="5637" width="25.5703125" style="1" bestFit="1" customWidth="1"/>
    <col min="5638" max="5638" width="12.5703125" style="1" customWidth="1"/>
    <col min="5639" max="5887" width="8.85546875" style="1"/>
    <col min="5888" max="5888" width="25" style="1" customWidth="1"/>
    <col min="5889" max="5889" width="13" style="1" bestFit="1" customWidth="1"/>
    <col min="5890" max="5890" width="17.5703125" style="1" bestFit="1" customWidth="1"/>
    <col min="5891" max="5891" width="14.5703125" style="1" customWidth="1"/>
    <col min="5892" max="5892" width="16.5703125" style="1" customWidth="1"/>
    <col min="5893" max="5893" width="25.5703125" style="1" bestFit="1" customWidth="1"/>
    <col min="5894" max="5894" width="12.5703125" style="1" customWidth="1"/>
    <col min="5895" max="6143" width="8.85546875" style="1"/>
    <col min="6144" max="6144" width="25" style="1" customWidth="1"/>
    <col min="6145" max="6145" width="13" style="1" bestFit="1" customWidth="1"/>
    <col min="6146" max="6146" width="17.5703125" style="1" bestFit="1" customWidth="1"/>
    <col min="6147" max="6147" width="14.5703125" style="1" customWidth="1"/>
    <col min="6148" max="6148" width="16.5703125" style="1" customWidth="1"/>
    <col min="6149" max="6149" width="25.5703125" style="1" bestFit="1" customWidth="1"/>
    <col min="6150" max="6150" width="12.5703125" style="1" customWidth="1"/>
    <col min="6151" max="6399" width="8.85546875" style="1"/>
    <col min="6400" max="6400" width="25" style="1" customWidth="1"/>
    <col min="6401" max="6401" width="13" style="1" bestFit="1" customWidth="1"/>
    <col min="6402" max="6402" width="17.5703125" style="1" bestFit="1" customWidth="1"/>
    <col min="6403" max="6403" width="14.5703125" style="1" customWidth="1"/>
    <col min="6404" max="6404" width="16.5703125" style="1" customWidth="1"/>
    <col min="6405" max="6405" width="25.5703125" style="1" bestFit="1" customWidth="1"/>
    <col min="6406" max="6406" width="12.5703125" style="1" customWidth="1"/>
    <col min="6407" max="6655" width="8.85546875" style="1"/>
    <col min="6656" max="6656" width="25" style="1" customWidth="1"/>
    <col min="6657" max="6657" width="13" style="1" bestFit="1" customWidth="1"/>
    <col min="6658" max="6658" width="17.5703125" style="1" bestFit="1" customWidth="1"/>
    <col min="6659" max="6659" width="14.5703125" style="1" customWidth="1"/>
    <col min="6660" max="6660" width="16.5703125" style="1" customWidth="1"/>
    <col min="6661" max="6661" width="25.5703125" style="1" bestFit="1" customWidth="1"/>
    <col min="6662" max="6662" width="12.5703125" style="1" customWidth="1"/>
    <col min="6663" max="6911" width="8.85546875" style="1"/>
    <col min="6912" max="6912" width="25" style="1" customWidth="1"/>
    <col min="6913" max="6913" width="13" style="1" bestFit="1" customWidth="1"/>
    <col min="6914" max="6914" width="17.5703125" style="1" bestFit="1" customWidth="1"/>
    <col min="6915" max="6915" width="14.5703125" style="1" customWidth="1"/>
    <col min="6916" max="6916" width="16.5703125" style="1" customWidth="1"/>
    <col min="6917" max="6917" width="25.5703125" style="1" bestFit="1" customWidth="1"/>
    <col min="6918" max="6918" width="12.5703125" style="1" customWidth="1"/>
    <col min="6919" max="7167" width="8.85546875" style="1"/>
    <col min="7168" max="7168" width="25" style="1" customWidth="1"/>
    <col min="7169" max="7169" width="13" style="1" bestFit="1" customWidth="1"/>
    <col min="7170" max="7170" width="17.5703125" style="1" bestFit="1" customWidth="1"/>
    <col min="7171" max="7171" width="14.5703125" style="1" customWidth="1"/>
    <col min="7172" max="7172" width="16.5703125" style="1" customWidth="1"/>
    <col min="7173" max="7173" width="25.5703125" style="1" bestFit="1" customWidth="1"/>
    <col min="7174" max="7174" width="12.5703125" style="1" customWidth="1"/>
    <col min="7175" max="7423" width="8.85546875" style="1"/>
    <col min="7424" max="7424" width="25" style="1" customWidth="1"/>
    <col min="7425" max="7425" width="13" style="1" bestFit="1" customWidth="1"/>
    <col min="7426" max="7426" width="17.5703125" style="1" bestFit="1" customWidth="1"/>
    <col min="7427" max="7427" width="14.5703125" style="1" customWidth="1"/>
    <col min="7428" max="7428" width="16.5703125" style="1" customWidth="1"/>
    <col min="7429" max="7429" width="25.5703125" style="1" bestFit="1" customWidth="1"/>
    <col min="7430" max="7430" width="12.5703125" style="1" customWidth="1"/>
    <col min="7431" max="7679" width="8.85546875" style="1"/>
    <col min="7680" max="7680" width="25" style="1" customWidth="1"/>
    <col min="7681" max="7681" width="13" style="1" bestFit="1" customWidth="1"/>
    <col min="7682" max="7682" width="17.5703125" style="1" bestFit="1" customWidth="1"/>
    <col min="7683" max="7683" width="14.5703125" style="1" customWidth="1"/>
    <col min="7684" max="7684" width="16.5703125" style="1" customWidth="1"/>
    <col min="7685" max="7685" width="25.5703125" style="1" bestFit="1" customWidth="1"/>
    <col min="7686" max="7686" width="12.5703125" style="1" customWidth="1"/>
    <col min="7687" max="7935" width="8.85546875" style="1"/>
    <col min="7936" max="7936" width="25" style="1" customWidth="1"/>
    <col min="7937" max="7937" width="13" style="1" bestFit="1" customWidth="1"/>
    <col min="7938" max="7938" width="17.5703125" style="1" bestFit="1" customWidth="1"/>
    <col min="7939" max="7939" width="14.5703125" style="1" customWidth="1"/>
    <col min="7940" max="7940" width="16.5703125" style="1" customWidth="1"/>
    <col min="7941" max="7941" width="25.5703125" style="1" bestFit="1" customWidth="1"/>
    <col min="7942" max="7942" width="12.5703125" style="1" customWidth="1"/>
    <col min="7943" max="8191" width="8.85546875" style="1"/>
    <col min="8192" max="8192" width="25" style="1" customWidth="1"/>
    <col min="8193" max="8193" width="13" style="1" bestFit="1" customWidth="1"/>
    <col min="8194" max="8194" width="17.5703125" style="1" bestFit="1" customWidth="1"/>
    <col min="8195" max="8195" width="14.5703125" style="1" customWidth="1"/>
    <col min="8196" max="8196" width="16.5703125" style="1" customWidth="1"/>
    <col min="8197" max="8197" width="25.5703125" style="1" bestFit="1" customWidth="1"/>
    <col min="8198" max="8198" width="12.5703125" style="1" customWidth="1"/>
    <col min="8199" max="8447" width="8.85546875" style="1"/>
    <col min="8448" max="8448" width="25" style="1" customWidth="1"/>
    <col min="8449" max="8449" width="13" style="1" bestFit="1" customWidth="1"/>
    <col min="8450" max="8450" width="17.5703125" style="1" bestFit="1" customWidth="1"/>
    <col min="8451" max="8451" width="14.5703125" style="1" customWidth="1"/>
    <col min="8452" max="8452" width="16.5703125" style="1" customWidth="1"/>
    <col min="8453" max="8453" width="25.5703125" style="1" bestFit="1" customWidth="1"/>
    <col min="8454" max="8454" width="12.5703125" style="1" customWidth="1"/>
    <col min="8455" max="8703" width="8.85546875" style="1"/>
    <col min="8704" max="8704" width="25" style="1" customWidth="1"/>
    <col min="8705" max="8705" width="13" style="1" bestFit="1" customWidth="1"/>
    <col min="8706" max="8706" width="17.5703125" style="1" bestFit="1" customWidth="1"/>
    <col min="8707" max="8707" width="14.5703125" style="1" customWidth="1"/>
    <col min="8708" max="8708" width="16.5703125" style="1" customWidth="1"/>
    <col min="8709" max="8709" width="25.5703125" style="1" bestFit="1" customWidth="1"/>
    <col min="8710" max="8710" width="12.5703125" style="1" customWidth="1"/>
    <col min="8711" max="8959" width="8.85546875" style="1"/>
    <col min="8960" max="8960" width="25" style="1" customWidth="1"/>
    <col min="8961" max="8961" width="13" style="1" bestFit="1" customWidth="1"/>
    <col min="8962" max="8962" width="17.5703125" style="1" bestFit="1" customWidth="1"/>
    <col min="8963" max="8963" width="14.5703125" style="1" customWidth="1"/>
    <col min="8964" max="8964" width="16.5703125" style="1" customWidth="1"/>
    <col min="8965" max="8965" width="25.5703125" style="1" bestFit="1" customWidth="1"/>
    <col min="8966" max="8966" width="12.5703125" style="1" customWidth="1"/>
    <col min="8967" max="9215" width="8.85546875" style="1"/>
    <col min="9216" max="9216" width="25" style="1" customWidth="1"/>
    <col min="9217" max="9217" width="13" style="1" bestFit="1" customWidth="1"/>
    <col min="9218" max="9218" width="17.5703125" style="1" bestFit="1" customWidth="1"/>
    <col min="9219" max="9219" width="14.5703125" style="1" customWidth="1"/>
    <col min="9220" max="9220" width="16.5703125" style="1" customWidth="1"/>
    <col min="9221" max="9221" width="25.5703125" style="1" bestFit="1" customWidth="1"/>
    <col min="9222" max="9222" width="12.5703125" style="1" customWidth="1"/>
    <col min="9223" max="9471" width="8.85546875" style="1"/>
    <col min="9472" max="9472" width="25" style="1" customWidth="1"/>
    <col min="9473" max="9473" width="13" style="1" bestFit="1" customWidth="1"/>
    <col min="9474" max="9474" width="17.5703125" style="1" bestFit="1" customWidth="1"/>
    <col min="9475" max="9475" width="14.5703125" style="1" customWidth="1"/>
    <col min="9476" max="9476" width="16.5703125" style="1" customWidth="1"/>
    <col min="9477" max="9477" width="25.5703125" style="1" bestFit="1" customWidth="1"/>
    <col min="9478" max="9478" width="12.5703125" style="1" customWidth="1"/>
    <col min="9479" max="9727" width="8.85546875" style="1"/>
    <col min="9728" max="9728" width="25" style="1" customWidth="1"/>
    <col min="9729" max="9729" width="13" style="1" bestFit="1" customWidth="1"/>
    <col min="9730" max="9730" width="17.5703125" style="1" bestFit="1" customWidth="1"/>
    <col min="9731" max="9731" width="14.5703125" style="1" customWidth="1"/>
    <col min="9732" max="9732" width="16.5703125" style="1" customWidth="1"/>
    <col min="9733" max="9733" width="25.5703125" style="1" bestFit="1" customWidth="1"/>
    <col min="9734" max="9734" width="12.5703125" style="1" customWidth="1"/>
    <col min="9735" max="9983" width="8.85546875" style="1"/>
    <col min="9984" max="9984" width="25" style="1" customWidth="1"/>
    <col min="9985" max="9985" width="13" style="1" bestFit="1" customWidth="1"/>
    <col min="9986" max="9986" width="17.5703125" style="1" bestFit="1" customWidth="1"/>
    <col min="9987" max="9987" width="14.5703125" style="1" customWidth="1"/>
    <col min="9988" max="9988" width="16.5703125" style="1" customWidth="1"/>
    <col min="9989" max="9989" width="25.5703125" style="1" bestFit="1" customWidth="1"/>
    <col min="9990" max="9990" width="12.5703125" style="1" customWidth="1"/>
    <col min="9991" max="10239" width="8.85546875" style="1"/>
    <col min="10240" max="10240" width="25" style="1" customWidth="1"/>
    <col min="10241" max="10241" width="13" style="1" bestFit="1" customWidth="1"/>
    <col min="10242" max="10242" width="17.5703125" style="1" bestFit="1" customWidth="1"/>
    <col min="10243" max="10243" width="14.5703125" style="1" customWidth="1"/>
    <col min="10244" max="10244" width="16.5703125" style="1" customWidth="1"/>
    <col min="10245" max="10245" width="25.5703125" style="1" bestFit="1" customWidth="1"/>
    <col min="10246" max="10246" width="12.5703125" style="1" customWidth="1"/>
    <col min="10247" max="10495" width="8.85546875" style="1"/>
    <col min="10496" max="10496" width="25" style="1" customWidth="1"/>
    <col min="10497" max="10497" width="13" style="1" bestFit="1" customWidth="1"/>
    <col min="10498" max="10498" width="17.5703125" style="1" bestFit="1" customWidth="1"/>
    <col min="10499" max="10499" width="14.5703125" style="1" customWidth="1"/>
    <col min="10500" max="10500" width="16.5703125" style="1" customWidth="1"/>
    <col min="10501" max="10501" width="25.5703125" style="1" bestFit="1" customWidth="1"/>
    <col min="10502" max="10502" width="12.5703125" style="1" customWidth="1"/>
    <col min="10503" max="10751" width="8.85546875" style="1"/>
    <col min="10752" max="10752" width="25" style="1" customWidth="1"/>
    <col min="10753" max="10753" width="13" style="1" bestFit="1" customWidth="1"/>
    <col min="10754" max="10754" width="17.5703125" style="1" bestFit="1" customWidth="1"/>
    <col min="10755" max="10755" width="14.5703125" style="1" customWidth="1"/>
    <col min="10756" max="10756" width="16.5703125" style="1" customWidth="1"/>
    <col min="10757" max="10757" width="25.5703125" style="1" bestFit="1" customWidth="1"/>
    <col min="10758" max="10758" width="12.5703125" style="1" customWidth="1"/>
    <col min="10759" max="11007" width="8.85546875" style="1"/>
    <col min="11008" max="11008" width="25" style="1" customWidth="1"/>
    <col min="11009" max="11009" width="13" style="1" bestFit="1" customWidth="1"/>
    <col min="11010" max="11010" width="17.5703125" style="1" bestFit="1" customWidth="1"/>
    <col min="11011" max="11011" width="14.5703125" style="1" customWidth="1"/>
    <col min="11012" max="11012" width="16.5703125" style="1" customWidth="1"/>
    <col min="11013" max="11013" width="25.5703125" style="1" bestFit="1" customWidth="1"/>
    <col min="11014" max="11014" width="12.5703125" style="1" customWidth="1"/>
    <col min="11015" max="11263" width="8.85546875" style="1"/>
    <col min="11264" max="11264" width="25" style="1" customWidth="1"/>
    <col min="11265" max="11265" width="13" style="1" bestFit="1" customWidth="1"/>
    <col min="11266" max="11266" width="17.5703125" style="1" bestFit="1" customWidth="1"/>
    <col min="11267" max="11267" width="14.5703125" style="1" customWidth="1"/>
    <col min="11268" max="11268" width="16.5703125" style="1" customWidth="1"/>
    <col min="11269" max="11269" width="25.5703125" style="1" bestFit="1" customWidth="1"/>
    <col min="11270" max="11270" width="12.5703125" style="1" customWidth="1"/>
    <col min="11271" max="11519" width="8.85546875" style="1"/>
    <col min="11520" max="11520" width="25" style="1" customWidth="1"/>
    <col min="11521" max="11521" width="13" style="1" bestFit="1" customWidth="1"/>
    <col min="11522" max="11522" width="17.5703125" style="1" bestFit="1" customWidth="1"/>
    <col min="11523" max="11523" width="14.5703125" style="1" customWidth="1"/>
    <col min="11524" max="11524" width="16.5703125" style="1" customWidth="1"/>
    <col min="11525" max="11525" width="25.5703125" style="1" bestFit="1" customWidth="1"/>
    <col min="11526" max="11526" width="12.5703125" style="1" customWidth="1"/>
    <col min="11527" max="11775" width="8.85546875" style="1"/>
    <col min="11776" max="11776" width="25" style="1" customWidth="1"/>
    <col min="11777" max="11777" width="13" style="1" bestFit="1" customWidth="1"/>
    <col min="11778" max="11778" width="17.5703125" style="1" bestFit="1" customWidth="1"/>
    <col min="11779" max="11779" width="14.5703125" style="1" customWidth="1"/>
    <col min="11780" max="11780" width="16.5703125" style="1" customWidth="1"/>
    <col min="11781" max="11781" width="25.5703125" style="1" bestFit="1" customWidth="1"/>
    <col min="11782" max="11782" width="12.5703125" style="1" customWidth="1"/>
    <col min="11783" max="12031" width="8.85546875" style="1"/>
    <col min="12032" max="12032" width="25" style="1" customWidth="1"/>
    <col min="12033" max="12033" width="13" style="1" bestFit="1" customWidth="1"/>
    <col min="12034" max="12034" width="17.5703125" style="1" bestFit="1" customWidth="1"/>
    <col min="12035" max="12035" width="14.5703125" style="1" customWidth="1"/>
    <col min="12036" max="12036" width="16.5703125" style="1" customWidth="1"/>
    <col min="12037" max="12037" width="25.5703125" style="1" bestFit="1" customWidth="1"/>
    <col min="12038" max="12038" width="12.5703125" style="1" customWidth="1"/>
    <col min="12039" max="12287" width="8.85546875" style="1"/>
    <col min="12288" max="12288" width="25" style="1" customWidth="1"/>
    <col min="12289" max="12289" width="13" style="1" bestFit="1" customWidth="1"/>
    <col min="12290" max="12290" width="17.5703125" style="1" bestFit="1" customWidth="1"/>
    <col min="12291" max="12291" width="14.5703125" style="1" customWidth="1"/>
    <col min="12292" max="12292" width="16.5703125" style="1" customWidth="1"/>
    <col min="12293" max="12293" width="25.5703125" style="1" bestFit="1" customWidth="1"/>
    <col min="12294" max="12294" width="12.5703125" style="1" customWidth="1"/>
    <col min="12295" max="12543" width="8.85546875" style="1"/>
    <col min="12544" max="12544" width="25" style="1" customWidth="1"/>
    <col min="12545" max="12545" width="13" style="1" bestFit="1" customWidth="1"/>
    <col min="12546" max="12546" width="17.5703125" style="1" bestFit="1" customWidth="1"/>
    <col min="12547" max="12547" width="14.5703125" style="1" customWidth="1"/>
    <col min="12548" max="12548" width="16.5703125" style="1" customWidth="1"/>
    <col min="12549" max="12549" width="25.5703125" style="1" bestFit="1" customWidth="1"/>
    <col min="12550" max="12550" width="12.5703125" style="1" customWidth="1"/>
    <col min="12551" max="12799" width="8.85546875" style="1"/>
    <col min="12800" max="12800" width="25" style="1" customWidth="1"/>
    <col min="12801" max="12801" width="13" style="1" bestFit="1" customWidth="1"/>
    <col min="12802" max="12802" width="17.5703125" style="1" bestFit="1" customWidth="1"/>
    <col min="12803" max="12803" width="14.5703125" style="1" customWidth="1"/>
    <col min="12804" max="12804" width="16.5703125" style="1" customWidth="1"/>
    <col min="12805" max="12805" width="25.5703125" style="1" bestFit="1" customWidth="1"/>
    <col min="12806" max="12806" width="12.5703125" style="1" customWidth="1"/>
    <col min="12807" max="13055" width="8.85546875" style="1"/>
    <col min="13056" max="13056" width="25" style="1" customWidth="1"/>
    <col min="13057" max="13057" width="13" style="1" bestFit="1" customWidth="1"/>
    <col min="13058" max="13058" width="17.5703125" style="1" bestFit="1" customWidth="1"/>
    <col min="13059" max="13059" width="14.5703125" style="1" customWidth="1"/>
    <col min="13060" max="13060" width="16.5703125" style="1" customWidth="1"/>
    <col min="13061" max="13061" width="25.5703125" style="1" bestFit="1" customWidth="1"/>
    <col min="13062" max="13062" width="12.5703125" style="1" customWidth="1"/>
    <col min="13063" max="13311" width="8.85546875" style="1"/>
    <col min="13312" max="13312" width="25" style="1" customWidth="1"/>
    <col min="13313" max="13313" width="13" style="1" bestFit="1" customWidth="1"/>
    <col min="13314" max="13314" width="17.5703125" style="1" bestFit="1" customWidth="1"/>
    <col min="13315" max="13315" width="14.5703125" style="1" customWidth="1"/>
    <col min="13316" max="13316" width="16.5703125" style="1" customWidth="1"/>
    <col min="13317" max="13317" width="25.5703125" style="1" bestFit="1" customWidth="1"/>
    <col min="13318" max="13318" width="12.5703125" style="1" customWidth="1"/>
    <col min="13319" max="13567" width="8.85546875" style="1"/>
    <col min="13568" max="13568" width="25" style="1" customWidth="1"/>
    <col min="13569" max="13569" width="13" style="1" bestFit="1" customWidth="1"/>
    <col min="13570" max="13570" width="17.5703125" style="1" bestFit="1" customWidth="1"/>
    <col min="13571" max="13571" width="14.5703125" style="1" customWidth="1"/>
    <col min="13572" max="13572" width="16.5703125" style="1" customWidth="1"/>
    <col min="13573" max="13573" width="25.5703125" style="1" bestFit="1" customWidth="1"/>
    <col min="13574" max="13574" width="12.5703125" style="1" customWidth="1"/>
    <col min="13575" max="13823" width="8.85546875" style="1"/>
    <col min="13824" max="13824" width="25" style="1" customWidth="1"/>
    <col min="13825" max="13825" width="13" style="1" bestFit="1" customWidth="1"/>
    <col min="13826" max="13826" width="17.5703125" style="1" bestFit="1" customWidth="1"/>
    <col min="13827" max="13827" width="14.5703125" style="1" customWidth="1"/>
    <col min="13828" max="13828" width="16.5703125" style="1" customWidth="1"/>
    <col min="13829" max="13829" width="25.5703125" style="1" bestFit="1" customWidth="1"/>
    <col min="13830" max="13830" width="12.5703125" style="1" customWidth="1"/>
    <col min="13831" max="14079" width="8.85546875" style="1"/>
    <col min="14080" max="14080" width="25" style="1" customWidth="1"/>
    <col min="14081" max="14081" width="13" style="1" bestFit="1" customWidth="1"/>
    <col min="14082" max="14082" width="17.5703125" style="1" bestFit="1" customWidth="1"/>
    <col min="14083" max="14083" width="14.5703125" style="1" customWidth="1"/>
    <col min="14084" max="14084" width="16.5703125" style="1" customWidth="1"/>
    <col min="14085" max="14085" width="25.5703125" style="1" bestFit="1" customWidth="1"/>
    <col min="14086" max="14086" width="12.5703125" style="1" customWidth="1"/>
    <col min="14087" max="14335" width="8.85546875" style="1"/>
    <col min="14336" max="14336" width="25" style="1" customWidth="1"/>
    <col min="14337" max="14337" width="13" style="1" bestFit="1" customWidth="1"/>
    <col min="14338" max="14338" width="17.5703125" style="1" bestFit="1" customWidth="1"/>
    <col min="14339" max="14339" width="14.5703125" style="1" customWidth="1"/>
    <col min="14340" max="14340" width="16.5703125" style="1" customWidth="1"/>
    <col min="14341" max="14341" width="25.5703125" style="1" bestFit="1" customWidth="1"/>
    <col min="14342" max="14342" width="12.5703125" style="1" customWidth="1"/>
    <col min="14343" max="14591" width="8.85546875" style="1"/>
    <col min="14592" max="14592" width="25" style="1" customWidth="1"/>
    <col min="14593" max="14593" width="13" style="1" bestFit="1" customWidth="1"/>
    <col min="14594" max="14594" width="17.5703125" style="1" bestFit="1" customWidth="1"/>
    <col min="14595" max="14595" width="14.5703125" style="1" customWidth="1"/>
    <col min="14596" max="14596" width="16.5703125" style="1" customWidth="1"/>
    <col min="14597" max="14597" width="25.5703125" style="1" bestFit="1" customWidth="1"/>
    <col min="14598" max="14598" width="12.5703125" style="1" customWidth="1"/>
    <col min="14599" max="14847" width="8.85546875" style="1"/>
    <col min="14848" max="14848" width="25" style="1" customWidth="1"/>
    <col min="14849" max="14849" width="13" style="1" bestFit="1" customWidth="1"/>
    <col min="14850" max="14850" width="17.5703125" style="1" bestFit="1" customWidth="1"/>
    <col min="14851" max="14851" width="14.5703125" style="1" customWidth="1"/>
    <col min="14852" max="14852" width="16.5703125" style="1" customWidth="1"/>
    <col min="14853" max="14853" width="25.5703125" style="1" bestFit="1" customWidth="1"/>
    <col min="14854" max="14854" width="12.5703125" style="1" customWidth="1"/>
    <col min="14855" max="15103" width="8.85546875" style="1"/>
    <col min="15104" max="15104" width="25" style="1" customWidth="1"/>
    <col min="15105" max="15105" width="13" style="1" bestFit="1" customWidth="1"/>
    <col min="15106" max="15106" width="17.5703125" style="1" bestFit="1" customWidth="1"/>
    <col min="15107" max="15107" width="14.5703125" style="1" customWidth="1"/>
    <col min="15108" max="15108" width="16.5703125" style="1" customWidth="1"/>
    <col min="15109" max="15109" width="25.5703125" style="1" bestFit="1" customWidth="1"/>
    <col min="15110" max="15110" width="12.5703125" style="1" customWidth="1"/>
    <col min="15111" max="15359" width="8.85546875" style="1"/>
    <col min="15360" max="15360" width="25" style="1" customWidth="1"/>
    <col min="15361" max="15361" width="13" style="1" bestFit="1" customWidth="1"/>
    <col min="15362" max="15362" width="17.5703125" style="1" bestFit="1" customWidth="1"/>
    <col min="15363" max="15363" width="14.5703125" style="1" customWidth="1"/>
    <col min="15364" max="15364" width="16.5703125" style="1" customWidth="1"/>
    <col min="15365" max="15365" width="25.5703125" style="1" bestFit="1" customWidth="1"/>
    <col min="15366" max="15366" width="12.5703125" style="1" customWidth="1"/>
    <col min="15367" max="15615" width="8.85546875" style="1"/>
    <col min="15616" max="15616" width="25" style="1" customWidth="1"/>
    <col min="15617" max="15617" width="13" style="1" bestFit="1" customWidth="1"/>
    <col min="15618" max="15618" width="17.5703125" style="1" bestFit="1" customWidth="1"/>
    <col min="15619" max="15619" width="14.5703125" style="1" customWidth="1"/>
    <col min="15620" max="15620" width="16.5703125" style="1" customWidth="1"/>
    <col min="15621" max="15621" width="25.5703125" style="1" bestFit="1" customWidth="1"/>
    <col min="15622" max="15622" width="12.5703125" style="1" customWidth="1"/>
    <col min="15623" max="15871" width="8.85546875" style="1"/>
    <col min="15872" max="15872" width="25" style="1" customWidth="1"/>
    <col min="15873" max="15873" width="13" style="1" bestFit="1" customWidth="1"/>
    <col min="15874" max="15874" width="17.5703125" style="1" bestFit="1" customWidth="1"/>
    <col min="15875" max="15875" width="14.5703125" style="1" customWidth="1"/>
    <col min="15876" max="15876" width="16.5703125" style="1" customWidth="1"/>
    <col min="15877" max="15877" width="25.5703125" style="1" bestFit="1" customWidth="1"/>
    <col min="15878" max="15878" width="12.5703125" style="1" customWidth="1"/>
    <col min="15879" max="16127" width="8.85546875" style="1"/>
    <col min="16128" max="16128" width="25" style="1" customWidth="1"/>
    <col min="16129" max="16129" width="13" style="1" bestFit="1" customWidth="1"/>
    <col min="16130" max="16130" width="17.5703125" style="1" bestFit="1" customWidth="1"/>
    <col min="16131" max="16131" width="14.5703125" style="1" customWidth="1"/>
    <col min="16132" max="16132" width="16.5703125" style="1" customWidth="1"/>
    <col min="16133" max="16133" width="25.5703125" style="1" bestFit="1" customWidth="1"/>
    <col min="16134" max="16134" width="12.5703125" style="1" customWidth="1"/>
    <col min="16135" max="16384" width="8.85546875" style="1"/>
  </cols>
  <sheetData>
    <row r="1" spans="1:12" ht="15" customHeight="1" x14ac:dyDescent="0.25">
      <c r="A1" s="27" t="s">
        <v>32</v>
      </c>
      <c r="B1" s="28"/>
      <c r="C1" s="28"/>
      <c r="D1" s="28"/>
      <c r="E1" s="28"/>
      <c r="F1" s="29"/>
      <c r="G1" s="30"/>
    </row>
    <row r="2" spans="1:12" ht="15" customHeight="1" x14ac:dyDescent="0.25">
      <c r="A2" s="26" t="s">
        <v>25</v>
      </c>
      <c r="B2" s="5"/>
      <c r="C2" s="5"/>
      <c r="D2" s="5"/>
      <c r="E2" s="5"/>
      <c r="F2" s="5"/>
      <c r="G2" s="31"/>
    </row>
    <row r="3" spans="1:12" ht="15" customHeight="1" x14ac:dyDescent="0.25">
      <c r="A3" s="26" t="s">
        <v>26</v>
      </c>
      <c r="B3" s="5"/>
      <c r="C3" s="5"/>
      <c r="D3" s="5"/>
      <c r="E3" s="5"/>
      <c r="F3" s="5"/>
      <c r="G3" s="31"/>
      <c r="H3" s="40" t="s">
        <v>29</v>
      </c>
      <c r="I3" s="38">
        <v>0.25</v>
      </c>
    </row>
    <row r="4" spans="1:12" ht="15" customHeight="1" x14ac:dyDescent="0.25">
      <c r="A4" s="26" t="s">
        <v>23</v>
      </c>
      <c r="B4" s="5"/>
      <c r="C4" s="5"/>
      <c r="D4" s="5"/>
      <c r="E4" s="5"/>
      <c r="F4" s="5"/>
      <c r="G4" s="31"/>
      <c r="H4" s="41" t="s">
        <v>28</v>
      </c>
      <c r="I4" s="37">
        <v>0.05</v>
      </c>
    </row>
    <row r="5" spans="1:12" ht="15" customHeight="1" x14ac:dyDescent="0.25">
      <c r="A5" s="26" t="s">
        <v>33</v>
      </c>
      <c r="B5" s="5"/>
      <c r="C5" s="5"/>
      <c r="D5" s="5"/>
      <c r="E5" s="5"/>
      <c r="F5" s="5"/>
      <c r="G5" s="31"/>
      <c r="H5" s="40" t="s">
        <v>31</v>
      </c>
      <c r="I5" s="1">
        <v>14</v>
      </c>
      <c r="J5" s="21"/>
      <c r="K5" s="21"/>
    </row>
    <row r="6" spans="1:12" ht="15" customHeight="1" x14ac:dyDescent="0.25">
      <c r="A6" s="26" t="s">
        <v>34</v>
      </c>
      <c r="B6" s="5"/>
      <c r="C6" s="5"/>
      <c r="D6" s="5"/>
      <c r="E6" s="5"/>
      <c r="F6" s="5"/>
      <c r="G6" s="31"/>
      <c r="H6" s="41" t="s">
        <v>30</v>
      </c>
      <c r="I6" s="39">
        <v>4.0000000000000002E-4</v>
      </c>
      <c r="J6" s="21"/>
      <c r="K6" s="21"/>
    </row>
    <row r="7" spans="1:12" ht="15" customHeight="1" x14ac:dyDescent="0.25">
      <c r="A7" s="32" t="s">
        <v>27</v>
      </c>
      <c r="B7" s="33"/>
      <c r="C7" s="33"/>
      <c r="D7" s="33"/>
      <c r="E7" s="33"/>
      <c r="F7" s="33"/>
      <c r="G7" s="34"/>
    </row>
    <row r="8" spans="1:12" ht="7.5" customHeight="1" x14ac:dyDescent="0.2">
      <c r="A8" s="7"/>
      <c r="B8" s="7"/>
      <c r="C8" s="6"/>
      <c r="D8" s="6"/>
      <c r="E8" s="7"/>
      <c r="F8" s="6"/>
      <c r="G8" s="7"/>
      <c r="H8" s="7"/>
      <c r="I8" s="7"/>
      <c r="J8" s="7"/>
      <c r="K8" s="7"/>
    </row>
    <row r="9" spans="1:12" s="3" customFormat="1" x14ac:dyDescent="0.2">
      <c r="A9" s="8" t="s">
        <v>2</v>
      </c>
      <c r="B9" s="8" t="s">
        <v>1</v>
      </c>
      <c r="C9" s="10" t="s">
        <v>20</v>
      </c>
      <c r="D9" s="9" t="s">
        <v>3</v>
      </c>
      <c r="E9" s="9" t="s">
        <v>4</v>
      </c>
      <c r="F9" s="11" t="s">
        <v>21</v>
      </c>
      <c r="G9" s="11" t="s">
        <v>28</v>
      </c>
      <c r="H9" s="11" t="s">
        <v>22</v>
      </c>
      <c r="I9" s="11" t="s">
        <v>0</v>
      </c>
      <c r="L9" s="1"/>
    </row>
    <row r="10" spans="1:12" s="3" customFormat="1" x14ac:dyDescent="0.2">
      <c r="A10" s="12" t="s">
        <v>5</v>
      </c>
      <c r="B10" s="13">
        <v>116</v>
      </c>
      <c r="C10" s="42">
        <f>B10*$I$3</f>
        <v>29</v>
      </c>
      <c r="D10" s="14">
        <v>42134</v>
      </c>
      <c r="E10" s="14">
        <v>42132</v>
      </c>
      <c r="F10" s="23">
        <f>E10-D10</f>
        <v>-2</v>
      </c>
      <c r="G10" s="42">
        <f>IF(F10&gt;0,C10*$I$4,0)</f>
        <v>0</v>
      </c>
      <c r="H10" s="42">
        <f>IF(F10&gt;$I$5,C10*$I$6*F10,0)</f>
        <v>0</v>
      </c>
      <c r="I10" s="42">
        <f>C10+G10+H10</f>
        <v>29</v>
      </c>
      <c r="L10" s="1"/>
    </row>
    <row r="11" spans="1:12" s="3" customFormat="1" x14ac:dyDescent="0.2">
      <c r="A11" s="15" t="s">
        <v>6</v>
      </c>
      <c r="B11" s="16">
        <v>560</v>
      </c>
      <c r="C11" s="43">
        <f t="shared" ref="C11:C39" si="0">B11*$I$3</f>
        <v>140</v>
      </c>
      <c r="D11" s="17">
        <v>42134</v>
      </c>
      <c r="E11" s="17">
        <v>42134</v>
      </c>
      <c r="F11" s="24">
        <f t="shared" ref="F11:F39" si="1">E11-D11</f>
        <v>0</v>
      </c>
      <c r="G11" s="43">
        <f t="shared" ref="G11:G39" si="2">IF(F11&gt;0,C11*$I$4,0)</f>
        <v>0</v>
      </c>
      <c r="H11" s="43">
        <f t="shared" ref="H11:H39" si="3">IF(F11&gt;$I$5,C11*$I$6*F11,0)</f>
        <v>0</v>
      </c>
      <c r="I11" s="43">
        <f t="shared" ref="I11:I39" si="4">C11+G11+H11</f>
        <v>140</v>
      </c>
      <c r="L11" s="1"/>
    </row>
    <row r="12" spans="1:12" s="3" customFormat="1" x14ac:dyDescent="0.2">
      <c r="A12" s="12" t="s">
        <v>7</v>
      </c>
      <c r="B12" s="13">
        <v>40</v>
      </c>
      <c r="C12" s="42">
        <f t="shared" si="0"/>
        <v>10</v>
      </c>
      <c r="D12" s="14">
        <v>42134</v>
      </c>
      <c r="E12" s="14">
        <v>42154</v>
      </c>
      <c r="F12" s="23">
        <f t="shared" si="1"/>
        <v>20</v>
      </c>
      <c r="G12" s="42">
        <f t="shared" si="2"/>
        <v>0.5</v>
      </c>
      <c r="H12" s="42">
        <f t="shared" si="3"/>
        <v>0.08</v>
      </c>
      <c r="I12" s="42">
        <f t="shared" si="4"/>
        <v>10.58</v>
      </c>
      <c r="L12" s="1"/>
    </row>
    <row r="13" spans="1:12" s="3" customFormat="1" x14ac:dyDescent="0.2">
      <c r="A13" s="15" t="s">
        <v>8</v>
      </c>
      <c r="B13" s="16">
        <v>90</v>
      </c>
      <c r="C13" s="43">
        <f t="shared" si="0"/>
        <v>22.5</v>
      </c>
      <c r="D13" s="17">
        <v>42134</v>
      </c>
      <c r="E13" s="17">
        <v>42144</v>
      </c>
      <c r="F13" s="24">
        <f t="shared" si="1"/>
        <v>10</v>
      </c>
      <c r="G13" s="43">
        <f t="shared" si="2"/>
        <v>1.125</v>
      </c>
      <c r="H13" s="43">
        <f t="shared" si="3"/>
        <v>0</v>
      </c>
      <c r="I13" s="43">
        <f t="shared" si="4"/>
        <v>23.625</v>
      </c>
      <c r="L13" s="1"/>
    </row>
    <row r="14" spans="1:12" s="3" customFormat="1" x14ac:dyDescent="0.2">
      <c r="A14" s="12" t="s">
        <v>9</v>
      </c>
      <c r="B14" s="13">
        <v>160</v>
      </c>
      <c r="C14" s="42">
        <f t="shared" si="0"/>
        <v>40</v>
      </c>
      <c r="D14" s="14">
        <v>42134</v>
      </c>
      <c r="E14" s="14">
        <v>42134</v>
      </c>
      <c r="F14" s="23">
        <f t="shared" si="1"/>
        <v>0</v>
      </c>
      <c r="G14" s="42">
        <f t="shared" si="2"/>
        <v>0</v>
      </c>
      <c r="H14" s="42">
        <f t="shared" si="3"/>
        <v>0</v>
      </c>
      <c r="I14" s="42">
        <f t="shared" si="4"/>
        <v>40</v>
      </c>
      <c r="L14" s="1"/>
    </row>
    <row r="15" spans="1:12" s="3" customFormat="1" x14ac:dyDescent="0.2">
      <c r="A15" s="15" t="s">
        <v>10</v>
      </c>
      <c r="B15" s="16">
        <v>132</v>
      </c>
      <c r="C15" s="43">
        <f t="shared" si="0"/>
        <v>33</v>
      </c>
      <c r="D15" s="17">
        <v>42134</v>
      </c>
      <c r="E15" s="17">
        <v>42133</v>
      </c>
      <c r="F15" s="24">
        <f t="shared" si="1"/>
        <v>-1</v>
      </c>
      <c r="G15" s="43">
        <f t="shared" si="2"/>
        <v>0</v>
      </c>
      <c r="H15" s="43">
        <f t="shared" si="3"/>
        <v>0</v>
      </c>
      <c r="I15" s="43">
        <f t="shared" si="4"/>
        <v>33</v>
      </c>
      <c r="L15" s="1"/>
    </row>
    <row r="16" spans="1:12" s="3" customFormat="1" x14ac:dyDescent="0.2">
      <c r="A16" s="12" t="s">
        <v>11</v>
      </c>
      <c r="B16" s="13">
        <v>180</v>
      </c>
      <c r="C16" s="42">
        <f t="shared" si="0"/>
        <v>45</v>
      </c>
      <c r="D16" s="14">
        <v>42134</v>
      </c>
      <c r="E16" s="14">
        <v>42165</v>
      </c>
      <c r="F16" s="23">
        <f t="shared" si="1"/>
        <v>31</v>
      </c>
      <c r="G16" s="42">
        <f t="shared" si="2"/>
        <v>2.25</v>
      </c>
      <c r="H16" s="42">
        <f t="shared" si="3"/>
        <v>0.55800000000000005</v>
      </c>
      <c r="I16" s="42">
        <f t="shared" si="4"/>
        <v>47.808</v>
      </c>
      <c r="L16" s="1"/>
    </row>
    <row r="17" spans="1:12" s="3" customFormat="1" x14ac:dyDescent="0.2">
      <c r="A17" s="15" t="s">
        <v>12</v>
      </c>
      <c r="B17" s="16">
        <v>176</v>
      </c>
      <c r="C17" s="43">
        <f t="shared" si="0"/>
        <v>44</v>
      </c>
      <c r="D17" s="17">
        <v>42134</v>
      </c>
      <c r="E17" s="17">
        <v>42276</v>
      </c>
      <c r="F17" s="24">
        <f t="shared" si="1"/>
        <v>142</v>
      </c>
      <c r="G17" s="43">
        <f t="shared" si="2"/>
        <v>2.2000000000000002</v>
      </c>
      <c r="H17" s="43">
        <f t="shared" si="3"/>
        <v>2.4992000000000001</v>
      </c>
      <c r="I17" s="43">
        <f t="shared" si="4"/>
        <v>48.699200000000005</v>
      </c>
      <c r="L17" s="1"/>
    </row>
    <row r="18" spans="1:12" s="3" customFormat="1" x14ac:dyDescent="0.2">
      <c r="A18" s="12" t="s">
        <v>13</v>
      </c>
      <c r="B18" s="13">
        <v>200</v>
      </c>
      <c r="C18" s="42">
        <f t="shared" si="0"/>
        <v>50</v>
      </c>
      <c r="D18" s="14">
        <v>42134</v>
      </c>
      <c r="E18" s="14">
        <v>42134</v>
      </c>
      <c r="F18" s="23">
        <f t="shared" si="1"/>
        <v>0</v>
      </c>
      <c r="G18" s="42">
        <f t="shared" si="2"/>
        <v>0</v>
      </c>
      <c r="H18" s="42">
        <f t="shared" si="3"/>
        <v>0</v>
      </c>
      <c r="I18" s="42">
        <f t="shared" si="4"/>
        <v>50</v>
      </c>
      <c r="L18" s="1"/>
    </row>
    <row r="19" spans="1:12" s="3" customFormat="1" x14ac:dyDescent="0.2">
      <c r="A19" s="15" t="s">
        <v>14</v>
      </c>
      <c r="B19" s="16">
        <v>100</v>
      </c>
      <c r="C19" s="43">
        <f t="shared" si="0"/>
        <v>25</v>
      </c>
      <c r="D19" s="17">
        <v>42134</v>
      </c>
      <c r="E19" s="17">
        <v>42130</v>
      </c>
      <c r="F19" s="24">
        <f t="shared" si="1"/>
        <v>-4</v>
      </c>
      <c r="G19" s="43">
        <f t="shared" si="2"/>
        <v>0</v>
      </c>
      <c r="H19" s="43">
        <f t="shared" si="3"/>
        <v>0</v>
      </c>
      <c r="I19" s="43">
        <f t="shared" si="4"/>
        <v>25</v>
      </c>
      <c r="L19" s="1"/>
    </row>
    <row r="20" spans="1:12" s="3" customFormat="1" x14ac:dyDescent="0.2">
      <c r="A20" s="12" t="s">
        <v>15</v>
      </c>
      <c r="B20" s="13">
        <v>140</v>
      </c>
      <c r="C20" s="42">
        <f t="shared" si="0"/>
        <v>35</v>
      </c>
      <c r="D20" s="14">
        <v>42134</v>
      </c>
      <c r="E20" s="14">
        <v>42194</v>
      </c>
      <c r="F20" s="23">
        <f t="shared" si="1"/>
        <v>60</v>
      </c>
      <c r="G20" s="42">
        <f t="shared" si="2"/>
        <v>1.75</v>
      </c>
      <c r="H20" s="42">
        <f t="shared" si="3"/>
        <v>0.84</v>
      </c>
      <c r="I20" s="42">
        <f t="shared" si="4"/>
        <v>37.590000000000003</v>
      </c>
      <c r="L20" s="1"/>
    </row>
    <row r="21" spans="1:12" s="3" customFormat="1" x14ac:dyDescent="0.2">
      <c r="A21" s="15" t="s">
        <v>16</v>
      </c>
      <c r="B21" s="16">
        <v>624</v>
      </c>
      <c r="C21" s="43">
        <f t="shared" si="0"/>
        <v>156</v>
      </c>
      <c r="D21" s="17">
        <v>42134</v>
      </c>
      <c r="E21" s="17">
        <v>42224</v>
      </c>
      <c r="F21" s="24">
        <f t="shared" si="1"/>
        <v>90</v>
      </c>
      <c r="G21" s="43">
        <f t="shared" si="2"/>
        <v>7.8000000000000007</v>
      </c>
      <c r="H21" s="43">
        <f t="shared" si="3"/>
        <v>5.6160000000000005</v>
      </c>
      <c r="I21" s="43">
        <f t="shared" si="4"/>
        <v>169.41600000000003</v>
      </c>
      <c r="L21" s="1"/>
    </row>
    <row r="22" spans="1:12" s="3" customFormat="1" x14ac:dyDescent="0.2">
      <c r="A22" s="12" t="s">
        <v>17</v>
      </c>
      <c r="B22" s="13">
        <v>224</v>
      </c>
      <c r="C22" s="42">
        <f t="shared" si="0"/>
        <v>56</v>
      </c>
      <c r="D22" s="14">
        <v>42134</v>
      </c>
      <c r="E22" s="14">
        <v>42134</v>
      </c>
      <c r="F22" s="23">
        <f t="shared" si="1"/>
        <v>0</v>
      </c>
      <c r="G22" s="42">
        <f t="shared" si="2"/>
        <v>0</v>
      </c>
      <c r="H22" s="42">
        <f t="shared" si="3"/>
        <v>0</v>
      </c>
      <c r="I22" s="42">
        <f t="shared" si="4"/>
        <v>56</v>
      </c>
      <c r="L22" s="1"/>
    </row>
    <row r="23" spans="1:12" s="3" customFormat="1" x14ac:dyDescent="0.2">
      <c r="A23" s="15" t="s">
        <v>18</v>
      </c>
      <c r="B23" s="16">
        <v>260</v>
      </c>
      <c r="C23" s="43">
        <f t="shared" si="0"/>
        <v>65</v>
      </c>
      <c r="D23" s="17">
        <v>42134</v>
      </c>
      <c r="E23" s="17">
        <v>42133</v>
      </c>
      <c r="F23" s="24">
        <f t="shared" si="1"/>
        <v>-1</v>
      </c>
      <c r="G23" s="43">
        <f t="shared" si="2"/>
        <v>0</v>
      </c>
      <c r="H23" s="43">
        <f t="shared" si="3"/>
        <v>0</v>
      </c>
      <c r="I23" s="43">
        <f t="shared" si="4"/>
        <v>65</v>
      </c>
      <c r="L23" s="1"/>
    </row>
    <row r="24" spans="1:12" s="3" customFormat="1" x14ac:dyDescent="0.2">
      <c r="A24" s="12" t="s">
        <v>19</v>
      </c>
      <c r="B24" s="13">
        <v>188</v>
      </c>
      <c r="C24" s="42">
        <f t="shared" si="0"/>
        <v>47</v>
      </c>
      <c r="D24" s="14">
        <v>42134</v>
      </c>
      <c r="E24" s="14">
        <v>42224</v>
      </c>
      <c r="F24" s="23">
        <f t="shared" si="1"/>
        <v>90</v>
      </c>
      <c r="G24" s="42">
        <f t="shared" si="2"/>
        <v>2.35</v>
      </c>
      <c r="H24" s="42">
        <f t="shared" si="3"/>
        <v>1.6920000000000002</v>
      </c>
      <c r="I24" s="42">
        <f t="shared" si="4"/>
        <v>51.042000000000002</v>
      </c>
      <c r="L24" s="1"/>
    </row>
    <row r="25" spans="1:12" s="3" customFormat="1" x14ac:dyDescent="0.2">
      <c r="A25" s="15" t="s">
        <v>5</v>
      </c>
      <c r="B25" s="16">
        <v>88</v>
      </c>
      <c r="C25" s="43">
        <f t="shared" si="0"/>
        <v>22</v>
      </c>
      <c r="D25" s="17">
        <v>42165</v>
      </c>
      <c r="E25" s="17">
        <v>42165</v>
      </c>
      <c r="F25" s="24">
        <f t="shared" si="1"/>
        <v>0</v>
      </c>
      <c r="G25" s="43">
        <f t="shared" si="2"/>
        <v>0</v>
      </c>
      <c r="H25" s="43">
        <f t="shared" si="3"/>
        <v>0</v>
      </c>
      <c r="I25" s="43">
        <f t="shared" si="4"/>
        <v>22</v>
      </c>
      <c r="L25" s="1"/>
    </row>
    <row r="26" spans="1:12" s="3" customFormat="1" x14ac:dyDescent="0.2">
      <c r="A26" s="12" t="s">
        <v>35</v>
      </c>
      <c r="B26" s="13">
        <v>360</v>
      </c>
      <c r="C26" s="42">
        <f t="shared" si="0"/>
        <v>90</v>
      </c>
      <c r="D26" s="14">
        <v>42165</v>
      </c>
      <c r="E26" s="14">
        <v>42165</v>
      </c>
      <c r="F26" s="23">
        <f t="shared" si="1"/>
        <v>0</v>
      </c>
      <c r="G26" s="42">
        <f t="shared" si="2"/>
        <v>0</v>
      </c>
      <c r="H26" s="42">
        <f t="shared" si="3"/>
        <v>0</v>
      </c>
      <c r="I26" s="42">
        <f t="shared" si="4"/>
        <v>90</v>
      </c>
      <c r="L26" s="1"/>
    </row>
    <row r="27" spans="1:12" s="3" customFormat="1" x14ac:dyDescent="0.2">
      <c r="A27" s="15" t="s">
        <v>7</v>
      </c>
      <c r="B27" s="16">
        <v>124</v>
      </c>
      <c r="C27" s="43">
        <f t="shared" si="0"/>
        <v>31</v>
      </c>
      <c r="D27" s="17">
        <v>42165</v>
      </c>
      <c r="E27" s="17">
        <v>42167</v>
      </c>
      <c r="F27" s="24">
        <f t="shared" si="1"/>
        <v>2</v>
      </c>
      <c r="G27" s="43">
        <f t="shared" si="2"/>
        <v>1.55</v>
      </c>
      <c r="H27" s="43">
        <f t="shared" si="3"/>
        <v>0</v>
      </c>
      <c r="I27" s="43">
        <f t="shared" si="4"/>
        <v>32.549999999999997</v>
      </c>
      <c r="L27" s="1"/>
    </row>
    <row r="28" spans="1:12" s="3" customFormat="1" x14ac:dyDescent="0.2">
      <c r="A28" s="12" t="s">
        <v>8</v>
      </c>
      <c r="B28" s="13">
        <v>90</v>
      </c>
      <c r="C28" s="42">
        <f t="shared" si="0"/>
        <v>22.5</v>
      </c>
      <c r="D28" s="14">
        <v>42165</v>
      </c>
      <c r="E28" s="14">
        <v>42180</v>
      </c>
      <c r="F28" s="23">
        <f t="shared" si="1"/>
        <v>15</v>
      </c>
      <c r="G28" s="42">
        <f t="shared" si="2"/>
        <v>1.125</v>
      </c>
      <c r="H28" s="42">
        <f t="shared" si="3"/>
        <v>0.13500000000000001</v>
      </c>
      <c r="I28" s="42">
        <f t="shared" si="4"/>
        <v>23.76</v>
      </c>
      <c r="L28" s="1"/>
    </row>
    <row r="29" spans="1:12" s="3" customFormat="1" x14ac:dyDescent="0.2">
      <c r="A29" s="15" t="s">
        <v>9</v>
      </c>
      <c r="B29" s="16">
        <v>222</v>
      </c>
      <c r="C29" s="43">
        <f t="shared" si="0"/>
        <v>55.5</v>
      </c>
      <c r="D29" s="17">
        <v>42165</v>
      </c>
      <c r="E29" s="17">
        <v>42165</v>
      </c>
      <c r="F29" s="24">
        <f t="shared" si="1"/>
        <v>0</v>
      </c>
      <c r="G29" s="43">
        <f t="shared" si="2"/>
        <v>0</v>
      </c>
      <c r="H29" s="43">
        <f t="shared" si="3"/>
        <v>0</v>
      </c>
      <c r="I29" s="43">
        <f t="shared" si="4"/>
        <v>55.5</v>
      </c>
      <c r="L29" s="1"/>
    </row>
    <row r="30" spans="1:12" s="3" customFormat="1" x14ac:dyDescent="0.2">
      <c r="A30" s="12" t="s">
        <v>10</v>
      </c>
      <c r="B30" s="13">
        <v>112</v>
      </c>
      <c r="C30" s="42">
        <f t="shared" si="0"/>
        <v>28</v>
      </c>
      <c r="D30" s="14">
        <v>42165</v>
      </c>
      <c r="E30" s="14">
        <v>42165</v>
      </c>
      <c r="F30" s="23">
        <f t="shared" si="1"/>
        <v>0</v>
      </c>
      <c r="G30" s="42">
        <f t="shared" si="2"/>
        <v>0</v>
      </c>
      <c r="H30" s="42">
        <f t="shared" si="3"/>
        <v>0</v>
      </c>
      <c r="I30" s="42">
        <f t="shared" si="4"/>
        <v>28</v>
      </c>
      <c r="L30" s="1"/>
    </row>
    <row r="31" spans="1:12" s="3" customFormat="1" x14ac:dyDescent="0.2">
      <c r="A31" s="15" t="s">
        <v>11</v>
      </c>
      <c r="B31" s="16">
        <v>250</v>
      </c>
      <c r="C31" s="43">
        <f t="shared" si="0"/>
        <v>62.5</v>
      </c>
      <c r="D31" s="17">
        <v>42165</v>
      </c>
      <c r="E31" s="17">
        <v>42185</v>
      </c>
      <c r="F31" s="24">
        <f t="shared" si="1"/>
        <v>20</v>
      </c>
      <c r="G31" s="43">
        <f t="shared" si="2"/>
        <v>3.125</v>
      </c>
      <c r="H31" s="43">
        <f t="shared" si="3"/>
        <v>0.5</v>
      </c>
      <c r="I31" s="43">
        <f t="shared" si="4"/>
        <v>66.125</v>
      </c>
      <c r="L31" s="1"/>
    </row>
    <row r="32" spans="1:12" s="3" customFormat="1" x14ac:dyDescent="0.2">
      <c r="A32" s="12" t="s">
        <v>12</v>
      </c>
      <c r="B32" s="13">
        <v>260</v>
      </c>
      <c r="C32" s="42">
        <f t="shared" si="0"/>
        <v>65</v>
      </c>
      <c r="D32" s="14">
        <v>42165</v>
      </c>
      <c r="E32" s="14">
        <v>42261</v>
      </c>
      <c r="F32" s="23">
        <f t="shared" si="1"/>
        <v>96</v>
      </c>
      <c r="G32" s="42">
        <f t="shared" si="2"/>
        <v>3.25</v>
      </c>
      <c r="H32" s="42">
        <f t="shared" si="3"/>
        <v>2.4960000000000004</v>
      </c>
      <c r="I32" s="42">
        <f t="shared" si="4"/>
        <v>70.745999999999995</v>
      </c>
      <c r="L32" s="1"/>
    </row>
    <row r="33" spans="1:12" s="3" customFormat="1" x14ac:dyDescent="0.2">
      <c r="A33" s="15" t="s">
        <v>13</v>
      </c>
      <c r="B33" s="16">
        <v>140</v>
      </c>
      <c r="C33" s="43">
        <f t="shared" si="0"/>
        <v>35</v>
      </c>
      <c r="D33" s="17">
        <v>42165</v>
      </c>
      <c r="E33" s="17">
        <v>42157</v>
      </c>
      <c r="F33" s="24">
        <f t="shared" si="1"/>
        <v>-8</v>
      </c>
      <c r="G33" s="43">
        <f t="shared" si="2"/>
        <v>0</v>
      </c>
      <c r="H33" s="43">
        <f t="shared" si="3"/>
        <v>0</v>
      </c>
      <c r="I33" s="43">
        <f t="shared" si="4"/>
        <v>35</v>
      </c>
      <c r="L33" s="1"/>
    </row>
    <row r="34" spans="1:12" s="3" customFormat="1" x14ac:dyDescent="0.2">
      <c r="A34" s="12" t="s">
        <v>14</v>
      </c>
      <c r="B34" s="13">
        <v>100</v>
      </c>
      <c r="C34" s="42">
        <f t="shared" si="0"/>
        <v>25</v>
      </c>
      <c r="D34" s="14">
        <v>42165</v>
      </c>
      <c r="E34" s="14">
        <v>42167</v>
      </c>
      <c r="F34" s="23">
        <f t="shared" si="1"/>
        <v>2</v>
      </c>
      <c r="G34" s="42">
        <f t="shared" si="2"/>
        <v>1.25</v>
      </c>
      <c r="H34" s="42">
        <f t="shared" si="3"/>
        <v>0</v>
      </c>
      <c r="I34" s="42">
        <f t="shared" si="4"/>
        <v>26.25</v>
      </c>
      <c r="L34" s="1"/>
    </row>
    <row r="35" spans="1:12" s="3" customFormat="1" x14ac:dyDescent="0.2">
      <c r="A35" s="15" t="s">
        <v>15</v>
      </c>
      <c r="B35" s="16">
        <v>200</v>
      </c>
      <c r="C35" s="43">
        <f t="shared" si="0"/>
        <v>50</v>
      </c>
      <c r="D35" s="17">
        <v>42165</v>
      </c>
      <c r="E35" s="17">
        <v>42175</v>
      </c>
      <c r="F35" s="24">
        <f t="shared" si="1"/>
        <v>10</v>
      </c>
      <c r="G35" s="43">
        <f t="shared" si="2"/>
        <v>2.5</v>
      </c>
      <c r="H35" s="43">
        <f t="shared" si="3"/>
        <v>0</v>
      </c>
      <c r="I35" s="43">
        <f t="shared" si="4"/>
        <v>52.5</v>
      </c>
      <c r="L35" s="1"/>
    </row>
    <row r="36" spans="1:12" s="3" customFormat="1" x14ac:dyDescent="0.2">
      <c r="A36" s="12" t="s">
        <v>16</v>
      </c>
      <c r="B36" s="13">
        <v>600</v>
      </c>
      <c r="C36" s="42">
        <f t="shared" si="0"/>
        <v>150</v>
      </c>
      <c r="D36" s="14">
        <v>42166</v>
      </c>
      <c r="E36" s="14">
        <v>42256</v>
      </c>
      <c r="F36" s="23">
        <f t="shared" si="1"/>
        <v>90</v>
      </c>
      <c r="G36" s="42">
        <f t="shared" si="2"/>
        <v>7.5</v>
      </c>
      <c r="H36" s="42">
        <f t="shared" si="3"/>
        <v>5.4</v>
      </c>
      <c r="I36" s="42">
        <f t="shared" si="4"/>
        <v>162.9</v>
      </c>
      <c r="L36" s="1"/>
    </row>
    <row r="37" spans="1:12" s="3" customFormat="1" x14ac:dyDescent="0.2">
      <c r="A37" s="15" t="s">
        <v>17</v>
      </c>
      <c r="B37" s="16">
        <v>320</v>
      </c>
      <c r="C37" s="43">
        <f t="shared" si="0"/>
        <v>80</v>
      </c>
      <c r="D37" s="17">
        <v>42165</v>
      </c>
      <c r="E37" s="17">
        <v>42207</v>
      </c>
      <c r="F37" s="24">
        <f t="shared" si="1"/>
        <v>42</v>
      </c>
      <c r="G37" s="43">
        <f t="shared" si="2"/>
        <v>4</v>
      </c>
      <c r="H37" s="43">
        <f t="shared" si="3"/>
        <v>1.3440000000000001</v>
      </c>
      <c r="I37" s="43">
        <f t="shared" si="4"/>
        <v>85.343999999999994</v>
      </c>
      <c r="L37" s="1"/>
    </row>
    <row r="38" spans="1:12" s="3" customFormat="1" x14ac:dyDescent="0.2">
      <c r="A38" s="12" t="s">
        <v>18</v>
      </c>
      <c r="B38" s="13">
        <v>240</v>
      </c>
      <c r="C38" s="42">
        <f t="shared" si="0"/>
        <v>60</v>
      </c>
      <c r="D38" s="14">
        <v>42165</v>
      </c>
      <c r="E38" s="14">
        <v>42197</v>
      </c>
      <c r="F38" s="23">
        <f t="shared" si="1"/>
        <v>32</v>
      </c>
      <c r="G38" s="42">
        <f t="shared" si="2"/>
        <v>3</v>
      </c>
      <c r="H38" s="42">
        <f t="shared" si="3"/>
        <v>0.76800000000000002</v>
      </c>
      <c r="I38" s="42">
        <f t="shared" si="4"/>
        <v>63.768000000000001</v>
      </c>
      <c r="L38" s="1"/>
    </row>
    <row r="39" spans="1:12" s="3" customFormat="1" ht="13.5" thickBot="1" x14ac:dyDescent="0.25">
      <c r="A39" s="18" t="s">
        <v>19</v>
      </c>
      <c r="B39" s="19">
        <v>104</v>
      </c>
      <c r="C39" s="44">
        <f t="shared" si="0"/>
        <v>26</v>
      </c>
      <c r="D39" s="20">
        <v>42165</v>
      </c>
      <c r="E39" s="20">
        <v>42177</v>
      </c>
      <c r="F39" s="25">
        <f t="shared" si="1"/>
        <v>12</v>
      </c>
      <c r="G39" s="44">
        <f t="shared" si="2"/>
        <v>1.3</v>
      </c>
      <c r="H39" s="44">
        <f t="shared" si="3"/>
        <v>0</v>
      </c>
      <c r="I39" s="44">
        <f t="shared" si="4"/>
        <v>27.3</v>
      </c>
      <c r="L39" s="1"/>
    </row>
    <row r="40" spans="1:12" s="3" customFormat="1" ht="13.5" thickTop="1" x14ac:dyDescent="0.2">
      <c r="A40" s="35" t="s">
        <v>24</v>
      </c>
      <c r="B40" s="36"/>
      <c r="C40" s="36"/>
      <c r="D40" s="36"/>
      <c r="E40" s="36"/>
      <c r="F40" s="36"/>
      <c r="G40" s="45"/>
      <c r="H40" s="45"/>
      <c r="I40" s="46">
        <f>SUM(I10:I39)</f>
        <v>1668.5032000000003</v>
      </c>
      <c r="L40" s="1"/>
    </row>
    <row r="41" spans="1:12" x14ac:dyDescent="0.2">
      <c r="A41" s="4"/>
    </row>
    <row r="42" spans="1:12" x14ac:dyDescent="0.2">
      <c r="A42" s="4"/>
      <c r="K42" s="22"/>
    </row>
    <row r="43" spans="1:12" x14ac:dyDescent="0.2">
      <c r="A43" s="4"/>
    </row>
    <row r="44" spans="1:12" x14ac:dyDescent="0.2">
      <c r="A44" s="4"/>
    </row>
    <row r="45" spans="1:12" x14ac:dyDescent="0.2">
      <c r="A45" s="4"/>
    </row>
    <row r="46" spans="1:12" x14ac:dyDescent="0.2">
      <c r="A46" s="4"/>
    </row>
    <row r="47" spans="1:12" x14ac:dyDescent="0.2">
      <c r="A47" s="4"/>
    </row>
    <row r="48" spans="1:12" x14ac:dyDescent="0.2">
      <c r="A48" s="4"/>
    </row>
    <row r="49" spans="1:1" x14ac:dyDescent="0.2">
      <c r="A49" s="4"/>
    </row>
    <row r="50" spans="1:1" x14ac:dyDescent="0.2">
      <c r="A50" s="4"/>
    </row>
    <row r="51" spans="1:1" x14ac:dyDescent="0.2">
      <c r="A51" s="4"/>
    </row>
    <row r="52" spans="1:1" x14ac:dyDescent="0.2">
      <c r="A52" s="4"/>
    </row>
    <row r="53" spans="1:1" x14ac:dyDescent="0.2">
      <c r="A53" s="4"/>
    </row>
    <row r="54" spans="1:1" x14ac:dyDescent="0.2">
      <c r="A54" s="4"/>
    </row>
    <row r="55" spans="1:1" x14ac:dyDescent="0.2">
      <c r="A55" s="4"/>
    </row>
  </sheetData>
  <conditionalFormatting sqref="A4 A7">
    <cfRule type="cellIs" dxfId="8" priority="7" stopIfTrue="1" operator="equal">
      <formula>"caro"</formula>
    </cfRule>
    <cfRule type="cellIs" dxfId="7" priority="8" stopIfTrue="1" operator="equal">
      <formula>"medio"</formula>
    </cfRule>
    <cfRule type="cellIs" dxfId="6" priority="9" stopIfTrue="1" operator="equal">
      <formula>"barato"</formula>
    </cfRule>
  </conditionalFormatting>
  <conditionalFormatting sqref="A6">
    <cfRule type="cellIs" dxfId="5" priority="4" stopIfTrue="1" operator="equal">
      <formula>"caro"</formula>
    </cfRule>
    <cfRule type="cellIs" dxfId="4" priority="5" stopIfTrue="1" operator="equal">
      <formula>"medio"</formula>
    </cfRule>
    <cfRule type="cellIs" dxfId="3" priority="6" stopIfTrue="1" operator="equal">
      <formula>"barato"</formula>
    </cfRule>
  </conditionalFormatting>
  <conditionalFormatting sqref="A5">
    <cfRule type="cellIs" dxfId="2" priority="1" stopIfTrue="1" operator="equal">
      <formula>"caro"</formula>
    </cfRule>
    <cfRule type="cellIs" dxfId="1" priority="2" stopIfTrue="1" operator="equal">
      <formula>"medio"</formula>
    </cfRule>
    <cfRule type="cellIs" dxfId="0" priority="3" stopIfTrue="1" operator="equal">
      <formula>"barato"</formula>
    </cfRule>
  </conditionalFormatting>
  <pageMargins left="0.78740157499999996" right="0.78740157499999996" top="0.984251969" bottom="0.984251969" header="0.49212598499999999" footer="0.49212598499999999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CTBC</vt:lpstr>
    </vt:vector>
  </TitlesOfParts>
  <Company>EMC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Meirelles</dc:creator>
  <cp:lastModifiedBy>F. Meirelles</cp:lastModifiedBy>
  <dcterms:created xsi:type="dcterms:W3CDTF">2009-08-02T03:30:23Z</dcterms:created>
  <dcterms:modified xsi:type="dcterms:W3CDTF">2016-01-22T15:52:09Z</dcterms:modified>
</cp:coreProperties>
</file>