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10065" yWindow="-15" windowWidth="10110" windowHeight="9525" activeTab="2"/>
  </bookViews>
  <sheets>
    <sheet name="Sabesp" sheetId="12" r:id="rId1"/>
    <sheet name="Solucao_Algebrica" sheetId="5" r:id="rId2"/>
    <sheet name="Solucao_Paramerizada" sheetId="9" r:id="rId3"/>
  </sheets>
  <calcPr calcId="162913"/>
</workbook>
</file>

<file path=xl/calcChain.xml><?xml version="1.0" encoding="utf-8"?>
<calcChain xmlns="http://schemas.openxmlformats.org/spreadsheetml/2006/main">
  <c r="C4" i="9" l="1"/>
  <c r="D4" i="9" s="1"/>
  <c r="C5" i="9"/>
  <c r="D5" i="9" s="1"/>
  <c r="C6" i="9"/>
  <c r="D6" i="9" s="1"/>
  <c r="C7" i="9"/>
  <c r="D7" i="9" s="1"/>
  <c r="C8" i="9"/>
  <c r="D8" i="9" s="1"/>
  <c r="C9" i="9"/>
  <c r="D9" i="9" s="1"/>
  <c r="C10" i="9"/>
  <c r="D10" i="9" s="1"/>
  <c r="C11" i="9"/>
  <c r="D11" i="9" s="1"/>
  <c r="C12" i="9"/>
  <c r="D12" i="9" s="1"/>
  <c r="C13" i="9"/>
  <c r="D13" i="9" s="1"/>
  <c r="C14" i="9"/>
  <c r="D14" i="9" s="1"/>
  <c r="C15" i="9"/>
  <c r="D15" i="9" s="1"/>
  <c r="C16" i="9"/>
  <c r="D16" i="9" s="1"/>
  <c r="C17" i="9"/>
  <c r="D17" i="9" s="1"/>
  <c r="C18" i="9"/>
  <c r="D18" i="9" s="1"/>
  <c r="C19" i="9"/>
  <c r="D19" i="9" s="1"/>
  <c r="C20" i="9"/>
  <c r="D20" i="9" s="1"/>
  <c r="C21" i="9"/>
  <c r="D21" i="9" s="1"/>
  <c r="C22" i="9"/>
  <c r="D22" i="9" s="1"/>
  <c r="C3" i="9"/>
  <c r="D3" i="9" s="1"/>
  <c r="C4" i="5"/>
  <c r="C5" i="5"/>
  <c r="C6" i="5"/>
  <c r="D6" i="5" s="1"/>
  <c r="C7" i="5"/>
  <c r="D7" i="5" s="1"/>
  <c r="C8" i="5"/>
  <c r="C9" i="5"/>
  <c r="D9" i="5" s="1"/>
  <c r="C10" i="5"/>
  <c r="D10" i="5" s="1"/>
  <c r="C11" i="5"/>
  <c r="D11" i="5" s="1"/>
  <c r="C12" i="5"/>
  <c r="C13" i="5"/>
  <c r="C14" i="5"/>
  <c r="D14" i="5" s="1"/>
  <c r="C15" i="5"/>
  <c r="D15" i="5" s="1"/>
  <c r="C16" i="5"/>
  <c r="C17" i="5"/>
  <c r="C18" i="5"/>
  <c r="D18" i="5" s="1"/>
  <c r="C19" i="5"/>
  <c r="D19" i="5" s="1"/>
  <c r="C20" i="5"/>
  <c r="C21" i="5"/>
  <c r="D21" i="5" s="1"/>
  <c r="C22" i="5"/>
  <c r="D22" i="5" s="1"/>
  <c r="D5" i="5"/>
  <c r="D13" i="5"/>
  <c r="D17" i="5"/>
  <c r="C3" i="5"/>
  <c r="D3" i="5" s="1"/>
  <c r="D4" i="5"/>
  <c r="D8" i="5"/>
  <c r="D12" i="5"/>
  <c r="D16" i="5"/>
  <c r="D20" i="5"/>
  <c r="D23" i="9" l="1"/>
  <c r="D23" i="5"/>
</calcChain>
</file>

<file path=xl/sharedStrings.xml><?xml version="1.0" encoding="utf-8"?>
<sst xmlns="http://schemas.openxmlformats.org/spreadsheetml/2006/main" count="66" uniqueCount="34">
  <si>
    <t>Cliente</t>
  </si>
  <si>
    <t>Fatura</t>
  </si>
  <si>
    <t>Total</t>
  </si>
  <si>
    <t>Agua</t>
  </si>
  <si>
    <t>acima de</t>
  </si>
  <si>
    <t>R$ / m3</t>
  </si>
  <si>
    <t>R$ / mês</t>
  </si>
  <si>
    <t xml:space="preserve">Classes de Consumo </t>
  </si>
  <si>
    <t>Consumo</t>
  </si>
  <si>
    <t>(m3)</t>
  </si>
  <si>
    <t>Esgoto</t>
  </si>
  <si>
    <t>Tarifa Residencial / Normal em São Paulo 06/2015</t>
  </si>
  <si>
    <t xml:space="preserve">  =20,64+SE(b4&lt;11;0;</t>
  </si>
  <si>
    <t xml:space="preserve">            SE(b4&lt;=20;(b4-10)*3,23;</t>
  </si>
  <si>
    <t xml:space="preserve">                   SE(b4&lt;=50;(20-10)*3,23+(b4-20)*8,07;</t>
  </si>
  <si>
    <t xml:space="preserve">                          (20-10)*3,23+(50-20)*8,07+(b4-50)*8,09)))</t>
  </si>
  <si>
    <t>Fator</t>
  </si>
  <si>
    <t xml:space="preserve">          (m3/mês)</t>
  </si>
  <si>
    <t xml:space="preserve">             Agua</t>
  </si>
  <si>
    <t>Calcular o valor da Fatura mensal do consumo de agua para os</t>
  </si>
  <si>
    <t xml:space="preserve">A tarfifa de esgota é igual a de agua que esulta no fator 2, isto é, </t>
  </si>
  <si>
    <t>a fatura é o dobro da tarifa de agua.</t>
  </si>
  <si>
    <t>Até 10 m3 o valor é fixo e o consumo incremental tem tarifas diferentes.</t>
  </si>
  <si>
    <t>http://site.sabesp.com.br/site/interna/Default.aspx?secaoId=183</t>
  </si>
  <si>
    <t>Esta solução algébrica é para demostrar a lógica do cálculo da</t>
  </si>
  <si>
    <t>Veja a Solucao_Parametrizada que coloca todos os endereços</t>
  </si>
  <si>
    <t>dos parametros no cálculo da tarifa.</t>
  </si>
  <si>
    <t xml:space="preserve"> 20 Clientes, de acordo com a tabela de consumo e de tarifa.</t>
  </si>
  <si>
    <t>Mensal</t>
  </si>
  <si>
    <t>tarifa e não deve ser usada na solução final do problema.</t>
  </si>
  <si>
    <t xml:space="preserve"> =$H$4+SE(B3&lt;$F$5;0;</t>
  </si>
  <si>
    <t xml:space="preserve">         SE(B3&lt;=$G$5;(B3-$G$4)*$I$5;</t>
  </si>
  <si>
    <t xml:space="preserve">                SE(B3&lt;=$G$6;($G$5-$G$4)*$I$5+(B3-$G$5)*$I$6; </t>
  </si>
  <si>
    <t xml:space="preserve">                      ($G$5-$G$4)*$I$5+($G$6-$G$5)*$I$6+(B3-$G$6)*$I$7)))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</si>
</sst>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&quot;$&quot;#,##0;[Red]\-&quot;$&quot;#,##0"/>
  </numFmts>
  <fonts count="6" x14ac:knownFonts="1">
    <font>
      <sz val="10"/>
      <name val="Arial"/>
    </font>
    <font>
      <sz val="10"/>
      <name val="Arial"/>
      <family val="2"/>
    </font>
    <font>
      <sz val="8"/>
      <name val="Helv"/>
    </font>
    <font>
      <sz val="10"/>
      <color rgb="FF003366"/>
      <name val="Calibri"/>
      <family val="2"/>
      <scheme val="minor"/>
    </font>
    <font>
      <sz val="10"/>
      <name val="Arial"/>
      <family val="2"/>
    </font>
    <font>
      <i/>
      <sz val="10"/>
      <color rgb="FF00336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3" fillId="0" borderId="0" xfId="5" applyFont="1"/>
    <xf numFmtId="0" fontId="3" fillId="0" borderId="1" xfId="0" applyFont="1" applyBorder="1" applyAlignment="1">
      <alignment horizontal="center"/>
    </xf>
    <xf numFmtId="43" fontId="3" fillId="0" borderId="1" xfId="5" applyFont="1" applyBorder="1"/>
    <xf numFmtId="43" fontId="3" fillId="2" borderId="2" xfId="5" applyFont="1" applyFill="1" applyBorder="1"/>
    <xf numFmtId="43" fontId="3" fillId="0" borderId="0" xfId="5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5" applyFont="1" applyBorder="1"/>
    <xf numFmtId="0" fontId="3" fillId="0" borderId="5" xfId="0" applyFont="1" applyBorder="1" applyAlignment="1">
      <alignment horizontal="center"/>
    </xf>
    <xf numFmtId="43" fontId="3" fillId="0" borderId="6" xfId="5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5" borderId="7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9" xfId="0" applyFont="1" applyFill="1" applyBorder="1"/>
    <xf numFmtId="0" fontId="3" fillId="3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6" borderId="0" xfId="0" applyFont="1" applyFill="1"/>
    <xf numFmtId="0" fontId="3" fillId="6" borderId="0" xfId="0" applyFont="1" applyFill="1" applyAlignment="1">
      <alignment horizontal="center"/>
    </xf>
    <xf numFmtId="43" fontId="3" fillId="4" borderId="0" xfId="5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3" fillId="3" borderId="10" xfId="6" applyFont="1" applyFill="1" applyBorder="1" applyAlignment="1">
      <alignment horizontal="center"/>
    </xf>
    <xf numFmtId="0" fontId="3" fillId="3" borderId="10" xfId="6" applyFont="1" applyFill="1" applyBorder="1" applyAlignment="1">
      <alignment horizontal="center" wrapText="1"/>
    </xf>
    <xf numFmtId="0" fontId="3" fillId="0" borderId="0" xfId="6" applyFont="1"/>
    <xf numFmtId="0" fontId="3" fillId="5" borderId="7" xfId="6" applyFont="1" applyFill="1" applyBorder="1"/>
    <xf numFmtId="0" fontId="3" fillId="5" borderId="8" xfId="6" applyFont="1" applyFill="1" applyBorder="1" applyAlignment="1">
      <alignment horizontal="center"/>
    </xf>
    <xf numFmtId="0" fontId="3" fillId="5" borderId="8" xfId="6" applyFont="1" applyFill="1" applyBorder="1"/>
    <xf numFmtId="0" fontId="3" fillId="5" borderId="9" xfId="6" applyFont="1" applyFill="1" applyBorder="1"/>
    <xf numFmtId="0" fontId="3" fillId="0" borderId="11" xfId="6" applyFont="1" applyBorder="1" applyAlignment="1">
      <alignment horizontal="center"/>
    </xf>
    <xf numFmtId="0" fontId="3" fillId="3" borderId="11" xfId="6" applyFont="1" applyFill="1" applyBorder="1" applyAlignment="1">
      <alignment horizontal="center" wrapText="1"/>
    </xf>
    <xf numFmtId="0" fontId="3" fillId="0" borderId="7" xfId="6" applyFont="1" applyBorder="1"/>
    <xf numFmtId="0" fontId="3" fillId="0" borderId="9" xfId="6" applyFont="1" applyBorder="1" applyAlignment="1">
      <alignment horizontal="center"/>
    </xf>
    <xf numFmtId="0" fontId="3" fillId="0" borderId="9" xfId="6" applyFont="1" applyBorder="1"/>
    <xf numFmtId="0" fontId="3" fillId="0" borderId="2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43" fontId="3" fillId="0" borderId="0" xfId="7" applyFont="1" applyBorder="1"/>
    <xf numFmtId="43" fontId="3" fillId="0" borderId="4" xfId="7" applyFont="1" applyBorder="1"/>
    <xf numFmtId="0" fontId="3" fillId="0" borderId="2" xfId="6" applyFont="1" applyBorder="1"/>
    <xf numFmtId="0" fontId="5" fillId="0" borderId="0" xfId="6" applyFont="1"/>
    <xf numFmtId="43" fontId="3" fillId="0" borderId="0" xfId="7" applyFont="1"/>
    <xf numFmtId="0" fontId="3" fillId="0" borderId="0" xfId="6" applyFont="1" applyAlignment="1">
      <alignment horizontal="center"/>
    </xf>
    <xf numFmtId="0" fontId="3" fillId="0" borderId="5" xfId="6" applyFont="1" applyBorder="1" applyAlignment="1">
      <alignment horizontal="center"/>
    </xf>
    <xf numFmtId="0" fontId="3" fillId="0" borderId="1" xfId="6" applyFont="1" applyBorder="1" applyAlignment="1">
      <alignment horizontal="center"/>
    </xf>
    <xf numFmtId="43" fontId="3" fillId="0" borderId="1" xfId="7" applyFont="1" applyBorder="1"/>
    <xf numFmtId="43" fontId="3" fillId="0" borderId="6" xfId="7" applyFont="1" applyBorder="1"/>
    <xf numFmtId="0" fontId="5" fillId="0" borderId="0" xfId="6" applyFont="1" applyAlignment="1">
      <alignment horizontal="right"/>
    </xf>
    <xf numFmtId="43" fontId="3" fillId="2" borderId="2" xfId="7" applyFont="1" applyFill="1" applyBorder="1"/>
  </cellXfs>
  <cellStyles count="8">
    <cellStyle name="Comma [0]" xfId="1"/>
    <cellStyle name="Comma_SOLVER1" xfId="2"/>
    <cellStyle name="Currency [0]" xfId="3"/>
    <cellStyle name="Currency_SOLVER1" xfId="4"/>
    <cellStyle name="Normal" xfId="0" builtinId="0"/>
    <cellStyle name="Normal 2" xfId="6"/>
    <cellStyle name="Vírgula" xfId="5" builtinId="3"/>
    <cellStyle name="Vírgula 2" xfId="7"/>
  </cellStyles>
  <dxfs count="0"/>
  <tableStyles count="0" defaultTableStyle="TableStyleMedium9" defaultPivotStyle="PivotStyleLight16"/>
  <colors>
    <mruColors>
      <color rgb="FFEAEAEA"/>
      <color rgb="FFDDDDDD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140" zoomScaleNormal="140" workbookViewId="0">
      <selection activeCell="C3" sqref="C3"/>
    </sheetView>
  </sheetViews>
  <sheetFormatPr defaultRowHeight="12.75" x14ac:dyDescent="0.2"/>
  <cols>
    <col min="1" max="1" width="6.7109375" style="52" bestFit="1" customWidth="1"/>
    <col min="2" max="2" width="8.28515625" style="52" customWidth="1"/>
    <col min="3" max="3" width="7.85546875" style="34" bestFit="1" customWidth="1"/>
    <col min="4" max="4" width="9.28515625" style="34" bestFit="1" customWidth="1"/>
    <col min="5" max="5" width="2.42578125" style="34" customWidth="1"/>
    <col min="6" max="6" width="8.42578125" style="34" customWidth="1"/>
    <col min="7" max="7" width="8.28515625" style="52" customWidth="1"/>
    <col min="8" max="8" width="8.28515625" style="34" customWidth="1"/>
    <col min="9" max="9" width="7.42578125" style="34" customWidth="1"/>
    <col min="10" max="10" width="7.28515625" style="34" customWidth="1"/>
    <col min="11" max="16384" width="9.140625" style="34"/>
  </cols>
  <sheetData>
    <row r="1" spans="1:10" x14ac:dyDescent="0.2">
      <c r="A1" s="32" t="s">
        <v>0</v>
      </c>
      <c r="B1" s="33" t="s">
        <v>8</v>
      </c>
      <c r="C1" s="32" t="s">
        <v>3</v>
      </c>
      <c r="D1" s="32" t="s">
        <v>1</v>
      </c>
      <c r="F1" s="35" t="s">
        <v>11</v>
      </c>
      <c r="G1" s="36"/>
      <c r="H1" s="37"/>
      <c r="I1" s="37"/>
      <c r="J1" s="38"/>
    </row>
    <row r="2" spans="1:10" x14ac:dyDescent="0.2">
      <c r="A2" s="39"/>
      <c r="B2" s="40" t="s">
        <v>9</v>
      </c>
      <c r="C2" s="39"/>
      <c r="D2" s="39" t="s">
        <v>28</v>
      </c>
      <c r="F2" s="41" t="s">
        <v>7</v>
      </c>
      <c r="G2" s="42"/>
      <c r="H2" s="41" t="s">
        <v>18</v>
      </c>
      <c r="I2" s="43"/>
      <c r="J2" s="44" t="s">
        <v>10</v>
      </c>
    </row>
    <row r="3" spans="1:10" x14ac:dyDescent="0.2">
      <c r="A3" s="45">
        <v>1</v>
      </c>
      <c r="B3" s="46">
        <v>23</v>
      </c>
      <c r="C3" s="47"/>
      <c r="D3" s="48"/>
      <c r="F3" s="41" t="s">
        <v>17</v>
      </c>
      <c r="G3" s="42"/>
      <c r="H3" s="49" t="s">
        <v>6</v>
      </c>
      <c r="I3" s="49" t="s">
        <v>5</v>
      </c>
      <c r="J3" s="44" t="s">
        <v>16</v>
      </c>
    </row>
    <row r="4" spans="1:10" x14ac:dyDescent="0.2">
      <c r="A4" s="45">
        <v>2</v>
      </c>
      <c r="B4" s="46">
        <v>70</v>
      </c>
      <c r="C4" s="47"/>
      <c r="D4" s="48"/>
      <c r="F4" s="44">
        <v>0</v>
      </c>
      <c r="G4" s="44">
        <v>10</v>
      </c>
      <c r="H4" s="49">
        <v>20.64</v>
      </c>
      <c r="I4" s="49"/>
      <c r="J4" s="44">
        <v>2</v>
      </c>
    </row>
    <row r="5" spans="1:10" x14ac:dyDescent="0.2">
      <c r="A5" s="45">
        <v>3</v>
      </c>
      <c r="B5" s="46">
        <v>18</v>
      </c>
      <c r="C5" s="47"/>
      <c r="D5" s="48"/>
      <c r="F5" s="44">
        <v>11</v>
      </c>
      <c r="G5" s="44">
        <v>20</v>
      </c>
      <c r="H5" s="49"/>
      <c r="I5" s="49">
        <v>3.23</v>
      </c>
      <c r="J5" s="44"/>
    </row>
    <row r="6" spans="1:10" x14ac:dyDescent="0.2">
      <c r="A6" s="45">
        <v>4</v>
      </c>
      <c r="B6" s="46">
        <v>60</v>
      </c>
      <c r="C6" s="47"/>
      <c r="D6" s="48"/>
      <c r="F6" s="44">
        <v>21</v>
      </c>
      <c r="G6" s="44">
        <v>50</v>
      </c>
      <c r="H6" s="49"/>
      <c r="I6" s="49">
        <v>8.07</v>
      </c>
      <c r="J6" s="44"/>
    </row>
    <row r="7" spans="1:10" x14ac:dyDescent="0.2">
      <c r="A7" s="45">
        <v>5</v>
      </c>
      <c r="B7" s="46">
        <v>13</v>
      </c>
      <c r="C7" s="47"/>
      <c r="D7" s="48"/>
      <c r="F7" s="44" t="s">
        <v>4</v>
      </c>
      <c r="G7" s="44">
        <v>50</v>
      </c>
      <c r="H7" s="49"/>
      <c r="I7" s="49">
        <v>8.09</v>
      </c>
      <c r="J7" s="44"/>
    </row>
    <row r="8" spans="1:10" x14ac:dyDescent="0.2">
      <c r="A8" s="45">
        <v>6</v>
      </c>
      <c r="B8" s="46">
        <v>7</v>
      </c>
      <c r="C8" s="47"/>
      <c r="D8" s="48"/>
      <c r="F8" s="50" t="s">
        <v>23</v>
      </c>
      <c r="G8" s="34"/>
    </row>
    <row r="9" spans="1:10" x14ac:dyDescent="0.2">
      <c r="A9" s="45">
        <v>7</v>
      </c>
      <c r="B9" s="46">
        <v>41</v>
      </c>
      <c r="C9" s="47"/>
      <c r="D9" s="48"/>
      <c r="F9" s="51"/>
    </row>
    <row r="10" spans="1:10" x14ac:dyDescent="0.2">
      <c r="A10" s="45">
        <v>8</v>
      </c>
      <c r="B10" s="46">
        <v>11</v>
      </c>
      <c r="C10" s="47"/>
      <c r="D10" s="48"/>
      <c r="F10" s="51"/>
    </row>
    <row r="11" spans="1:10" x14ac:dyDescent="0.2">
      <c r="A11" s="45">
        <v>9</v>
      </c>
      <c r="B11" s="46">
        <v>21</v>
      </c>
      <c r="C11" s="47"/>
      <c r="D11" s="48"/>
      <c r="F11" s="51"/>
    </row>
    <row r="12" spans="1:10" x14ac:dyDescent="0.2">
      <c r="A12" s="45">
        <v>10</v>
      </c>
      <c r="B12" s="46">
        <v>9</v>
      </c>
      <c r="C12" s="47"/>
      <c r="D12" s="48"/>
      <c r="F12" s="51"/>
    </row>
    <row r="13" spans="1:10" x14ac:dyDescent="0.2">
      <c r="A13" s="45">
        <v>11</v>
      </c>
      <c r="B13" s="46">
        <v>61</v>
      </c>
      <c r="C13" s="47"/>
      <c r="D13" s="48"/>
      <c r="G13" s="34"/>
    </row>
    <row r="14" spans="1:10" x14ac:dyDescent="0.2">
      <c r="A14" s="45">
        <v>12</v>
      </c>
      <c r="B14" s="46">
        <v>33</v>
      </c>
      <c r="C14" s="47"/>
      <c r="D14" s="48"/>
    </row>
    <row r="15" spans="1:10" x14ac:dyDescent="0.2">
      <c r="A15" s="45">
        <v>13</v>
      </c>
      <c r="B15" s="46">
        <v>8</v>
      </c>
      <c r="C15" s="47"/>
      <c r="D15" s="48"/>
      <c r="F15" s="34" t="s">
        <v>19</v>
      </c>
    </row>
    <row r="16" spans="1:10" x14ac:dyDescent="0.2">
      <c r="A16" s="45">
        <v>14</v>
      </c>
      <c r="B16" s="46">
        <v>19</v>
      </c>
      <c r="C16" s="47"/>
      <c r="D16" s="48"/>
      <c r="F16" s="34" t="s">
        <v>27</v>
      </c>
    </row>
    <row r="17" spans="1:7" x14ac:dyDescent="0.2">
      <c r="A17" s="45">
        <v>15</v>
      </c>
      <c r="B17" s="46">
        <v>35</v>
      </c>
      <c r="C17" s="47"/>
      <c r="D17" s="48"/>
    </row>
    <row r="18" spans="1:7" x14ac:dyDescent="0.2">
      <c r="A18" s="45">
        <v>16</v>
      </c>
      <c r="B18" s="46">
        <v>25</v>
      </c>
      <c r="C18" s="47"/>
      <c r="D18" s="48"/>
      <c r="F18" s="34" t="s">
        <v>22</v>
      </c>
    </row>
    <row r="19" spans="1:7" x14ac:dyDescent="0.2">
      <c r="A19" s="45">
        <v>17</v>
      </c>
      <c r="B19" s="46">
        <v>38</v>
      </c>
      <c r="C19" s="47"/>
      <c r="D19" s="48"/>
    </row>
    <row r="20" spans="1:7" x14ac:dyDescent="0.2">
      <c r="A20" s="45">
        <v>18</v>
      </c>
      <c r="B20" s="46">
        <v>29</v>
      </c>
      <c r="C20" s="47"/>
      <c r="D20" s="48"/>
      <c r="F20" s="34" t="s">
        <v>20</v>
      </c>
    </row>
    <row r="21" spans="1:7" x14ac:dyDescent="0.2">
      <c r="A21" s="45">
        <v>19</v>
      </c>
      <c r="B21" s="46">
        <v>80</v>
      </c>
      <c r="C21" s="47"/>
      <c r="D21" s="48"/>
      <c r="F21" s="34" t="s">
        <v>21</v>
      </c>
    </row>
    <row r="22" spans="1:7" x14ac:dyDescent="0.2">
      <c r="A22" s="53">
        <v>20</v>
      </c>
      <c r="B22" s="54">
        <v>57</v>
      </c>
      <c r="C22" s="55"/>
      <c r="D22" s="56"/>
    </row>
    <row r="23" spans="1:7" x14ac:dyDescent="0.2">
      <c r="A23" s="57" t="s">
        <v>2</v>
      </c>
      <c r="B23" s="34"/>
      <c r="D23" s="58"/>
      <c r="G23" s="34"/>
    </row>
    <row r="24" spans="1:7" x14ac:dyDescent="0.2">
      <c r="G24" s="34"/>
    </row>
  </sheetData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40" zoomScaleNormal="140" workbookViewId="0">
      <selection activeCell="C3" sqref="C3"/>
    </sheetView>
  </sheetViews>
  <sheetFormatPr defaultRowHeight="12.75" x14ac:dyDescent="0.2"/>
  <cols>
    <col min="1" max="1" width="6.7109375" style="2" bestFit="1" customWidth="1"/>
    <col min="2" max="2" width="8.28515625" style="2" customWidth="1"/>
    <col min="3" max="3" width="7.85546875" style="1" bestFit="1" customWidth="1"/>
    <col min="4" max="4" width="9.28515625" style="1" bestFit="1" customWidth="1"/>
    <col min="5" max="5" width="2.42578125" style="1" customWidth="1"/>
    <col min="6" max="6" width="8.42578125" style="1" customWidth="1"/>
    <col min="7" max="7" width="8.28515625" style="2" customWidth="1"/>
    <col min="8" max="8" width="8.28515625" style="1" customWidth="1"/>
    <col min="9" max="9" width="7.42578125" style="1" customWidth="1"/>
    <col min="10" max="10" width="7.28515625" style="1" customWidth="1"/>
    <col min="11" max="16384" width="9.140625" style="1"/>
  </cols>
  <sheetData>
    <row r="1" spans="1:11" x14ac:dyDescent="0.2">
      <c r="A1" s="23" t="s">
        <v>0</v>
      </c>
      <c r="B1" s="25" t="s">
        <v>8</v>
      </c>
      <c r="C1" s="23" t="s">
        <v>3</v>
      </c>
      <c r="D1" s="23" t="s">
        <v>1</v>
      </c>
      <c r="F1" s="19" t="s">
        <v>11</v>
      </c>
      <c r="G1" s="20"/>
      <c r="H1" s="21"/>
      <c r="I1" s="21"/>
      <c r="J1" s="22"/>
    </row>
    <row r="2" spans="1:11" x14ac:dyDescent="0.2">
      <c r="A2" s="24"/>
      <c r="B2" s="26" t="s">
        <v>9</v>
      </c>
      <c r="C2" s="24"/>
      <c r="D2" s="24" t="s">
        <v>28</v>
      </c>
      <c r="F2" s="14" t="s">
        <v>7</v>
      </c>
      <c r="G2" s="16"/>
      <c r="H2" s="14" t="s">
        <v>18</v>
      </c>
      <c r="I2" s="15"/>
      <c r="J2" s="18" t="s">
        <v>10</v>
      </c>
    </row>
    <row r="3" spans="1:11" x14ac:dyDescent="0.2">
      <c r="A3" s="9">
        <v>1</v>
      </c>
      <c r="B3" s="10">
        <v>23</v>
      </c>
      <c r="C3" s="8">
        <f>20.64+IF(B3&lt;11,0,IF(B3&lt;=20,(B3-10)*3.23,IF(B3&lt;=50,(20-10)*3.23+(B3-20)*8.07, (20-10)*3.23+(50-20)*8.07+(B3-50)*8.09)))</f>
        <v>77.150000000000006</v>
      </c>
      <c r="D3" s="11">
        <f>C3*2</f>
        <v>154.30000000000001</v>
      </c>
      <c r="F3" s="14" t="s">
        <v>17</v>
      </c>
      <c r="G3" s="16"/>
      <c r="H3" s="17" t="s">
        <v>6</v>
      </c>
      <c r="I3" s="17" t="s">
        <v>5</v>
      </c>
      <c r="J3" s="18" t="s">
        <v>16</v>
      </c>
    </row>
    <row r="4" spans="1:11" x14ac:dyDescent="0.2">
      <c r="A4" s="9">
        <v>2</v>
      </c>
      <c r="B4" s="10">
        <v>70</v>
      </c>
      <c r="C4" s="8">
        <f t="shared" ref="C4:C22" si="0">20.64+IF(B4&lt;11,0,IF(B4&lt;=20,(B4-10)*3.23,IF(B4&lt;=50,(20-10)*3.23+(B4-20)*8.07, (20-10)*3.23+(50-20)*8.07+(B4-50)*8.09)))</f>
        <v>456.84000000000003</v>
      </c>
      <c r="D4" s="11">
        <f t="shared" ref="D4:D22" si="1">C4*2</f>
        <v>913.68000000000006</v>
      </c>
      <c r="F4" s="18">
        <v>0</v>
      </c>
      <c r="G4" s="18">
        <v>10</v>
      </c>
      <c r="H4" s="17">
        <v>20.64</v>
      </c>
      <c r="I4" s="17"/>
      <c r="J4" s="18">
        <v>2</v>
      </c>
    </row>
    <row r="5" spans="1:11" x14ac:dyDescent="0.2">
      <c r="A5" s="9">
        <v>3</v>
      </c>
      <c r="B5" s="10">
        <v>18</v>
      </c>
      <c r="C5" s="8">
        <f t="shared" si="0"/>
        <v>46.480000000000004</v>
      </c>
      <c r="D5" s="11">
        <f t="shared" si="1"/>
        <v>92.960000000000008</v>
      </c>
      <c r="F5" s="18">
        <v>11</v>
      </c>
      <c r="G5" s="18">
        <v>20</v>
      </c>
      <c r="H5" s="17"/>
      <c r="I5" s="17">
        <v>3.23</v>
      </c>
      <c r="J5" s="18"/>
    </row>
    <row r="6" spans="1:11" x14ac:dyDescent="0.2">
      <c r="A6" s="9">
        <v>4</v>
      </c>
      <c r="B6" s="10">
        <v>60</v>
      </c>
      <c r="C6" s="8">
        <f t="shared" si="0"/>
        <v>375.94000000000005</v>
      </c>
      <c r="D6" s="11">
        <f t="shared" si="1"/>
        <v>751.88000000000011</v>
      </c>
      <c r="F6" s="18">
        <v>21</v>
      </c>
      <c r="G6" s="18">
        <v>50</v>
      </c>
      <c r="H6" s="17"/>
      <c r="I6" s="17">
        <v>8.07</v>
      </c>
      <c r="J6" s="18"/>
    </row>
    <row r="7" spans="1:11" x14ac:dyDescent="0.2">
      <c r="A7" s="9">
        <v>5</v>
      </c>
      <c r="B7" s="10">
        <v>13</v>
      </c>
      <c r="C7" s="8">
        <f t="shared" si="0"/>
        <v>30.33</v>
      </c>
      <c r="D7" s="11">
        <f t="shared" si="1"/>
        <v>60.66</v>
      </c>
      <c r="F7" s="18" t="s">
        <v>4</v>
      </c>
      <c r="G7" s="18">
        <v>50</v>
      </c>
      <c r="H7" s="17"/>
      <c r="I7" s="17">
        <v>8.09</v>
      </c>
      <c r="J7" s="18"/>
    </row>
    <row r="8" spans="1:11" x14ac:dyDescent="0.2">
      <c r="A8" s="9">
        <v>6</v>
      </c>
      <c r="B8" s="10">
        <v>7</v>
      </c>
      <c r="C8" s="8">
        <f t="shared" si="0"/>
        <v>20.64</v>
      </c>
      <c r="D8" s="11">
        <f t="shared" si="1"/>
        <v>41.28</v>
      </c>
      <c r="G8" s="1"/>
    </row>
    <row r="9" spans="1:11" x14ac:dyDescent="0.2">
      <c r="A9" s="9">
        <v>7</v>
      </c>
      <c r="B9" s="10">
        <v>41</v>
      </c>
      <c r="C9" s="8">
        <f t="shared" si="0"/>
        <v>222.40999999999997</v>
      </c>
      <c r="D9" s="11">
        <f t="shared" si="1"/>
        <v>444.81999999999994</v>
      </c>
      <c r="F9" s="29" t="s">
        <v>12</v>
      </c>
      <c r="G9" s="30"/>
      <c r="H9" s="31"/>
      <c r="I9" s="31"/>
      <c r="J9" s="31"/>
      <c r="K9" s="31"/>
    </row>
    <row r="10" spans="1:11" x14ac:dyDescent="0.2">
      <c r="A10" s="9">
        <v>8</v>
      </c>
      <c r="B10" s="10">
        <v>11</v>
      </c>
      <c r="C10" s="8">
        <f t="shared" si="0"/>
        <v>23.87</v>
      </c>
      <c r="D10" s="11">
        <f t="shared" si="1"/>
        <v>47.74</v>
      </c>
      <c r="F10" s="29" t="s">
        <v>13</v>
      </c>
      <c r="G10" s="30"/>
      <c r="H10" s="31"/>
      <c r="I10" s="31"/>
      <c r="J10" s="31"/>
      <c r="K10" s="31"/>
    </row>
    <row r="11" spans="1:11" x14ac:dyDescent="0.2">
      <c r="A11" s="9">
        <v>9</v>
      </c>
      <c r="B11" s="10">
        <v>21</v>
      </c>
      <c r="C11" s="8">
        <f t="shared" si="0"/>
        <v>61.01</v>
      </c>
      <c r="D11" s="11">
        <f t="shared" si="1"/>
        <v>122.02</v>
      </c>
      <c r="F11" s="29" t="s">
        <v>14</v>
      </c>
      <c r="G11" s="30"/>
      <c r="H11" s="31"/>
      <c r="I11" s="31"/>
      <c r="J11" s="31"/>
      <c r="K11" s="31"/>
    </row>
    <row r="12" spans="1:11" x14ac:dyDescent="0.2">
      <c r="A12" s="9">
        <v>10</v>
      </c>
      <c r="B12" s="10">
        <v>9</v>
      </c>
      <c r="C12" s="8">
        <f t="shared" si="0"/>
        <v>20.64</v>
      </c>
      <c r="D12" s="11">
        <f t="shared" si="1"/>
        <v>41.28</v>
      </c>
      <c r="F12" s="29" t="s">
        <v>15</v>
      </c>
      <c r="G12" s="30"/>
      <c r="H12" s="31"/>
      <c r="I12" s="31"/>
      <c r="J12" s="31"/>
      <c r="K12" s="31"/>
    </row>
    <row r="13" spans="1:11" x14ac:dyDescent="0.2">
      <c r="A13" s="9">
        <v>11</v>
      </c>
      <c r="B13" s="10">
        <v>61</v>
      </c>
      <c r="C13" s="8">
        <f t="shared" si="0"/>
        <v>384.03000000000003</v>
      </c>
      <c r="D13" s="11">
        <f t="shared" si="1"/>
        <v>768.06000000000006</v>
      </c>
      <c r="G13" s="1"/>
    </row>
    <row r="14" spans="1:11" x14ac:dyDescent="0.2">
      <c r="A14" s="9">
        <v>12</v>
      </c>
      <c r="B14" s="10">
        <v>33</v>
      </c>
      <c r="C14" s="8">
        <f t="shared" si="0"/>
        <v>157.84999999999997</v>
      </c>
      <c r="D14" s="11">
        <f t="shared" si="1"/>
        <v>315.69999999999993</v>
      </c>
    </row>
    <row r="15" spans="1:11" x14ac:dyDescent="0.2">
      <c r="A15" s="9">
        <v>13</v>
      </c>
      <c r="B15" s="10">
        <v>8</v>
      </c>
      <c r="C15" s="8">
        <f t="shared" si="0"/>
        <v>20.64</v>
      </c>
      <c r="D15" s="11">
        <f t="shared" si="1"/>
        <v>41.28</v>
      </c>
      <c r="F15" s="1" t="s">
        <v>24</v>
      </c>
    </row>
    <row r="16" spans="1:11" x14ac:dyDescent="0.2">
      <c r="A16" s="9">
        <v>14</v>
      </c>
      <c r="B16" s="10">
        <v>19</v>
      </c>
      <c r="C16" s="8">
        <f t="shared" si="0"/>
        <v>49.71</v>
      </c>
      <c r="D16" s="11">
        <f t="shared" si="1"/>
        <v>99.42</v>
      </c>
      <c r="F16" s="1" t="s">
        <v>29</v>
      </c>
    </row>
    <row r="17" spans="1:11" x14ac:dyDescent="0.2">
      <c r="A17" s="9">
        <v>15</v>
      </c>
      <c r="B17" s="10">
        <v>35</v>
      </c>
      <c r="C17" s="8">
        <f t="shared" si="0"/>
        <v>173.99</v>
      </c>
      <c r="D17" s="11">
        <f t="shared" si="1"/>
        <v>347.98</v>
      </c>
    </row>
    <row r="18" spans="1:11" x14ac:dyDescent="0.2">
      <c r="A18" s="9">
        <v>16</v>
      </c>
      <c r="B18" s="10">
        <v>25</v>
      </c>
      <c r="C18" s="8">
        <f t="shared" si="0"/>
        <v>93.29</v>
      </c>
      <c r="D18" s="11">
        <f t="shared" si="1"/>
        <v>186.58</v>
      </c>
      <c r="F18" s="27" t="s">
        <v>25</v>
      </c>
      <c r="G18" s="28"/>
      <c r="H18" s="27"/>
      <c r="I18" s="27"/>
      <c r="J18" s="27"/>
      <c r="K18" s="27"/>
    </row>
    <row r="19" spans="1:11" x14ac:dyDescent="0.2">
      <c r="A19" s="9">
        <v>17</v>
      </c>
      <c r="B19" s="10">
        <v>38</v>
      </c>
      <c r="C19" s="8">
        <f t="shared" si="0"/>
        <v>198.2</v>
      </c>
      <c r="D19" s="11">
        <f t="shared" si="1"/>
        <v>396.4</v>
      </c>
      <c r="F19" s="27" t="s">
        <v>26</v>
      </c>
      <c r="G19" s="28"/>
      <c r="H19" s="27"/>
      <c r="I19" s="27"/>
      <c r="J19" s="27"/>
      <c r="K19" s="27"/>
    </row>
    <row r="20" spans="1:11" x14ac:dyDescent="0.2">
      <c r="A20" s="9">
        <v>18</v>
      </c>
      <c r="B20" s="10">
        <v>29</v>
      </c>
      <c r="C20" s="8">
        <f t="shared" si="0"/>
        <v>125.57</v>
      </c>
      <c r="D20" s="11">
        <f t="shared" si="1"/>
        <v>251.14</v>
      </c>
    </row>
    <row r="21" spans="1:11" x14ac:dyDescent="0.2">
      <c r="A21" s="9">
        <v>19</v>
      </c>
      <c r="B21" s="10">
        <v>80</v>
      </c>
      <c r="C21" s="8">
        <f t="shared" si="0"/>
        <v>537.74</v>
      </c>
      <c r="D21" s="11">
        <f t="shared" si="1"/>
        <v>1075.48</v>
      </c>
    </row>
    <row r="22" spans="1:11" x14ac:dyDescent="0.2">
      <c r="A22" s="12">
        <v>20</v>
      </c>
      <c r="B22" s="5">
        <v>57</v>
      </c>
      <c r="C22" s="6">
        <f t="shared" si="0"/>
        <v>351.67</v>
      </c>
      <c r="D22" s="13">
        <f t="shared" si="1"/>
        <v>703.34</v>
      </c>
    </row>
    <row r="23" spans="1:11" x14ac:dyDescent="0.2">
      <c r="A23" s="3" t="s">
        <v>2</v>
      </c>
      <c r="B23" s="1"/>
      <c r="D23" s="7">
        <f>SUM(D3:D22)</f>
        <v>6856</v>
      </c>
      <c r="G23" s="1"/>
    </row>
    <row r="24" spans="1:11" x14ac:dyDescent="0.2">
      <c r="G24" s="1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140" zoomScaleNormal="140" workbookViewId="0">
      <selection activeCell="C3" sqref="C3"/>
    </sheetView>
  </sheetViews>
  <sheetFormatPr defaultRowHeight="12.75" x14ac:dyDescent="0.2"/>
  <cols>
    <col min="1" max="1" width="6.7109375" style="2" bestFit="1" customWidth="1"/>
    <col min="2" max="2" width="8.28515625" style="2" customWidth="1"/>
    <col min="3" max="3" width="7.85546875" style="1" bestFit="1" customWidth="1"/>
    <col min="4" max="4" width="9.28515625" style="1" bestFit="1" customWidth="1"/>
    <col min="5" max="5" width="2.42578125" style="1" customWidth="1"/>
    <col min="6" max="6" width="8.42578125" style="1" customWidth="1"/>
    <col min="7" max="7" width="8.28515625" style="2" customWidth="1"/>
    <col min="8" max="8" width="8.28515625" style="1" customWidth="1"/>
    <col min="9" max="9" width="7.42578125" style="1" customWidth="1"/>
    <col min="10" max="10" width="7.28515625" style="1" customWidth="1"/>
    <col min="11" max="16384" width="9.140625" style="1"/>
  </cols>
  <sheetData>
    <row r="1" spans="1:10" x14ac:dyDescent="0.2">
      <c r="A1" s="23" t="s">
        <v>0</v>
      </c>
      <c r="B1" s="25" t="s">
        <v>8</v>
      </c>
      <c r="C1" s="23" t="s">
        <v>3</v>
      </c>
      <c r="D1" s="23" t="s">
        <v>1</v>
      </c>
      <c r="F1" s="19" t="s">
        <v>11</v>
      </c>
      <c r="G1" s="20"/>
      <c r="H1" s="21"/>
      <c r="I1" s="21"/>
      <c r="J1" s="22"/>
    </row>
    <row r="2" spans="1:10" x14ac:dyDescent="0.2">
      <c r="A2" s="24"/>
      <c r="B2" s="26" t="s">
        <v>9</v>
      </c>
      <c r="C2" s="24"/>
      <c r="D2" s="24" t="s">
        <v>28</v>
      </c>
      <c r="F2" s="14" t="s">
        <v>7</v>
      </c>
      <c r="G2" s="16"/>
      <c r="H2" s="14" t="s">
        <v>18</v>
      </c>
      <c r="I2" s="15"/>
      <c r="J2" s="18" t="s">
        <v>10</v>
      </c>
    </row>
    <row r="3" spans="1:10" x14ac:dyDescent="0.2">
      <c r="A3" s="9">
        <v>1</v>
      </c>
      <c r="B3" s="10">
        <v>23</v>
      </c>
      <c r="C3" s="8">
        <f>$H$4+IF(B3&lt;$F$5,0,IF(B3&lt;=$G$5,(B3-$G$4)*$I$5,IF(B3&lt;=$G$6,($G$5-$G$4)*$I$5+(B3-$G$5)*$I$6, ($G$5-$G$4)*$I$5+($G$6-$G$5)*$I$6+(B3-$G$6)*$I$7)))</f>
        <v>77.150000000000006</v>
      </c>
      <c r="D3" s="11">
        <f>C3*$J$4</f>
        <v>154.30000000000001</v>
      </c>
      <c r="F3" s="14" t="s">
        <v>17</v>
      </c>
      <c r="G3" s="16"/>
      <c r="H3" s="17" t="s">
        <v>6</v>
      </c>
      <c r="I3" s="17" t="s">
        <v>5</v>
      </c>
      <c r="J3" s="18" t="s">
        <v>16</v>
      </c>
    </row>
    <row r="4" spans="1:10" x14ac:dyDescent="0.2">
      <c r="A4" s="9">
        <v>2</v>
      </c>
      <c r="B4" s="10">
        <v>70</v>
      </c>
      <c r="C4" s="8">
        <f t="shared" ref="C4:C22" si="0">$H$4+IF(B4&lt;$F$5,0,IF(B4&lt;=$G$5,(B4-$G$4)*$I$5,IF(B4&lt;=$G$6,($G$5-$G$4)*$I$5+(B4-$G$5)*$I$6, ($G$5-$G$4)*$I$5+($G$6-$G$5)*$I$6+(B4-$G$6)*$I$7)))</f>
        <v>456.84000000000003</v>
      </c>
      <c r="D4" s="11">
        <f t="shared" ref="D4:D22" si="1">C4*$J$4</f>
        <v>913.68000000000006</v>
      </c>
      <c r="F4" s="18">
        <v>0</v>
      </c>
      <c r="G4" s="18">
        <v>10</v>
      </c>
      <c r="H4" s="17">
        <v>20.64</v>
      </c>
      <c r="I4" s="17"/>
      <c r="J4" s="18">
        <v>2</v>
      </c>
    </row>
    <row r="5" spans="1:10" x14ac:dyDescent="0.2">
      <c r="A5" s="9">
        <v>3</v>
      </c>
      <c r="B5" s="10">
        <v>18</v>
      </c>
      <c r="C5" s="8">
        <f t="shared" si="0"/>
        <v>46.480000000000004</v>
      </c>
      <c r="D5" s="11">
        <f t="shared" si="1"/>
        <v>92.960000000000008</v>
      </c>
      <c r="F5" s="18">
        <v>11</v>
      </c>
      <c r="G5" s="18">
        <v>20</v>
      </c>
      <c r="H5" s="17"/>
      <c r="I5" s="17">
        <v>3.23</v>
      </c>
      <c r="J5" s="18"/>
    </row>
    <row r="6" spans="1:10" x14ac:dyDescent="0.2">
      <c r="A6" s="9">
        <v>4</v>
      </c>
      <c r="B6" s="10">
        <v>60</v>
      </c>
      <c r="C6" s="8">
        <f t="shared" si="0"/>
        <v>375.94000000000005</v>
      </c>
      <c r="D6" s="11">
        <f t="shared" si="1"/>
        <v>751.88000000000011</v>
      </c>
      <c r="F6" s="18">
        <v>21</v>
      </c>
      <c r="G6" s="18">
        <v>50</v>
      </c>
      <c r="H6" s="17"/>
      <c r="I6" s="17">
        <v>8.07</v>
      </c>
      <c r="J6" s="18"/>
    </row>
    <row r="7" spans="1:10" x14ac:dyDescent="0.2">
      <c r="A7" s="9">
        <v>5</v>
      </c>
      <c r="B7" s="10">
        <v>13</v>
      </c>
      <c r="C7" s="8">
        <f t="shared" si="0"/>
        <v>30.33</v>
      </c>
      <c r="D7" s="11">
        <f t="shared" si="1"/>
        <v>60.66</v>
      </c>
      <c r="F7" s="18" t="s">
        <v>4</v>
      </c>
      <c r="G7" s="18">
        <v>50</v>
      </c>
      <c r="H7" s="17"/>
      <c r="I7" s="17">
        <v>8.09</v>
      </c>
      <c r="J7" s="18"/>
    </row>
    <row r="8" spans="1:10" x14ac:dyDescent="0.2">
      <c r="A8" s="9">
        <v>6</v>
      </c>
      <c r="B8" s="10">
        <v>7</v>
      </c>
      <c r="C8" s="8">
        <f t="shared" si="0"/>
        <v>20.64</v>
      </c>
      <c r="D8" s="11">
        <f t="shared" si="1"/>
        <v>41.28</v>
      </c>
      <c r="G8" s="1"/>
    </row>
    <row r="9" spans="1:10" x14ac:dyDescent="0.2">
      <c r="A9" s="9">
        <v>7</v>
      </c>
      <c r="B9" s="10">
        <v>41</v>
      </c>
      <c r="C9" s="8">
        <f t="shared" si="0"/>
        <v>222.40999999999997</v>
      </c>
      <c r="D9" s="11">
        <f t="shared" si="1"/>
        <v>444.81999999999994</v>
      </c>
      <c r="F9" s="4"/>
    </row>
    <row r="10" spans="1:10" x14ac:dyDescent="0.2">
      <c r="A10" s="9">
        <v>8</v>
      </c>
      <c r="B10" s="10">
        <v>11</v>
      </c>
      <c r="C10" s="8">
        <f t="shared" si="0"/>
        <v>23.87</v>
      </c>
      <c r="D10" s="11">
        <f t="shared" si="1"/>
        <v>47.74</v>
      </c>
      <c r="F10" s="8" t="s">
        <v>30</v>
      </c>
    </row>
    <row r="11" spans="1:10" x14ac:dyDescent="0.2">
      <c r="A11" s="9">
        <v>9</v>
      </c>
      <c r="B11" s="10">
        <v>21</v>
      </c>
      <c r="C11" s="8">
        <f t="shared" si="0"/>
        <v>61.01</v>
      </c>
      <c r="D11" s="11">
        <f t="shared" si="1"/>
        <v>122.02</v>
      </c>
      <c r="F11" s="4" t="s">
        <v>31</v>
      </c>
    </row>
    <row r="12" spans="1:10" x14ac:dyDescent="0.2">
      <c r="A12" s="9">
        <v>10</v>
      </c>
      <c r="B12" s="10">
        <v>9</v>
      </c>
      <c r="C12" s="8">
        <f t="shared" si="0"/>
        <v>20.64</v>
      </c>
      <c r="D12" s="11">
        <f t="shared" si="1"/>
        <v>41.28</v>
      </c>
      <c r="F12" s="4" t="s">
        <v>32</v>
      </c>
    </row>
    <row r="13" spans="1:10" x14ac:dyDescent="0.2">
      <c r="A13" s="9">
        <v>11</v>
      </c>
      <c r="B13" s="10">
        <v>61</v>
      </c>
      <c r="C13" s="8">
        <f t="shared" si="0"/>
        <v>384.03000000000003</v>
      </c>
      <c r="D13" s="11">
        <f t="shared" si="1"/>
        <v>768.06000000000006</v>
      </c>
      <c r="F13" s="4" t="s">
        <v>33</v>
      </c>
    </row>
    <row r="14" spans="1:10" x14ac:dyDescent="0.2">
      <c r="A14" s="9">
        <v>12</v>
      </c>
      <c r="B14" s="10">
        <v>33</v>
      </c>
      <c r="C14" s="8">
        <f t="shared" si="0"/>
        <v>157.84999999999997</v>
      </c>
      <c r="D14" s="11">
        <f t="shared" si="1"/>
        <v>315.69999999999993</v>
      </c>
    </row>
    <row r="15" spans="1:10" x14ac:dyDescent="0.2">
      <c r="A15" s="9">
        <v>13</v>
      </c>
      <c r="B15" s="10">
        <v>8</v>
      </c>
      <c r="C15" s="8">
        <f t="shared" si="0"/>
        <v>20.64</v>
      </c>
      <c r="D15" s="11">
        <f t="shared" si="1"/>
        <v>41.28</v>
      </c>
    </row>
    <row r="16" spans="1:10" x14ac:dyDescent="0.2">
      <c r="A16" s="9">
        <v>14</v>
      </c>
      <c r="B16" s="10">
        <v>19</v>
      </c>
      <c r="C16" s="8">
        <f t="shared" si="0"/>
        <v>49.71</v>
      </c>
      <c r="D16" s="11">
        <f t="shared" si="1"/>
        <v>99.42</v>
      </c>
    </row>
    <row r="17" spans="1:7" x14ac:dyDescent="0.2">
      <c r="A17" s="9">
        <v>15</v>
      </c>
      <c r="B17" s="10">
        <v>35</v>
      </c>
      <c r="C17" s="8">
        <f t="shared" si="0"/>
        <v>173.99</v>
      </c>
      <c r="D17" s="11">
        <f t="shared" si="1"/>
        <v>347.98</v>
      </c>
    </row>
    <row r="18" spans="1:7" x14ac:dyDescent="0.2">
      <c r="A18" s="9">
        <v>16</v>
      </c>
      <c r="B18" s="10">
        <v>25</v>
      </c>
      <c r="C18" s="8">
        <f t="shared" si="0"/>
        <v>93.29</v>
      </c>
      <c r="D18" s="11">
        <f t="shared" si="1"/>
        <v>186.58</v>
      </c>
    </row>
    <row r="19" spans="1:7" x14ac:dyDescent="0.2">
      <c r="A19" s="9">
        <v>17</v>
      </c>
      <c r="B19" s="10">
        <v>38</v>
      </c>
      <c r="C19" s="8">
        <f t="shared" si="0"/>
        <v>198.2</v>
      </c>
      <c r="D19" s="11">
        <f t="shared" si="1"/>
        <v>396.4</v>
      </c>
    </row>
    <row r="20" spans="1:7" x14ac:dyDescent="0.2">
      <c r="A20" s="9">
        <v>18</v>
      </c>
      <c r="B20" s="10">
        <v>29</v>
      </c>
      <c r="C20" s="8">
        <f t="shared" si="0"/>
        <v>125.57</v>
      </c>
      <c r="D20" s="11">
        <f t="shared" si="1"/>
        <v>251.14</v>
      </c>
    </row>
    <row r="21" spans="1:7" x14ac:dyDescent="0.2">
      <c r="A21" s="9">
        <v>19</v>
      </c>
      <c r="B21" s="10">
        <v>80</v>
      </c>
      <c r="C21" s="8">
        <f t="shared" si="0"/>
        <v>537.74</v>
      </c>
      <c r="D21" s="11">
        <f t="shared" si="1"/>
        <v>1075.48</v>
      </c>
    </row>
    <row r="22" spans="1:7" x14ac:dyDescent="0.2">
      <c r="A22" s="12">
        <v>20</v>
      </c>
      <c r="B22" s="5">
        <v>57</v>
      </c>
      <c r="C22" s="6">
        <f t="shared" si="0"/>
        <v>351.67</v>
      </c>
      <c r="D22" s="11">
        <f t="shared" si="1"/>
        <v>703.34</v>
      </c>
    </row>
    <row r="23" spans="1:7" x14ac:dyDescent="0.2">
      <c r="A23" s="3" t="s">
        <v>2</v>
      </c>
      <c r="B23" s="1"/>
      <c r="D23" s="7">
        <f>SUM(D3:D22)</f>
        <v>6856</v>
      </c>
      <c r="G23" s="1"/>
    </row>
    <row r="24" spans="1:7" x14ac:dyDescent="0.2">
      <c r="G24" s="1"/>
    </row>
  </sheetData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Sabesp</vt:lpstr>
      <vt:lpstr>Solucao_Algebrica</vt:lpstr>
      <vt:lpstr>Solucao_Paramerizada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F. Meirelles</cp:lastModifiedBy>
  <cp:lastPrinted>2000-07-25T15:04:09Z</cp:lastPrinted>
  <dcterms:created xsi:type="dcterms:W3CDTF">1999-02-06T20:45:26Z</dcterms:created>
  <dcterms:modified xsi:type="dcterms:W3CDTF">2016-01-22T15:51:48Z</dcterms:modified>
</cp:coreProperties>
</file>