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\Arq\IMQ\ExcelFGV\Exercicios12\"/>
    </mc:Choice>
  </mc:AlternateContent>
  <bookViews>
    <workbookView xWindow="90" yWindow="45" windowWidth="9405" windowHeight="4875"/>
  </bookViews>
  <sheets>
    <sheet name="Médias (sol)" sheetId="3" r:id="rId1"/>
  </sheets>
  <definedNames>
    <definedName name="_1ª_PROVA">'Médias (sol)'!$B$3</definedName>
    <definedName name="_2ª_PROVA">'Médias (sol)'!$C$3</definedName>
    <definedName name="_3ª_PROVA">'Médias (sol)'!$D$3</definedName>
    <definedName name="Exerícios">'Médias (sol)'!$E$3</definedName>
    <definedName name="Lim_Bonus">'Médias (sol)'!$I$31</definedName>
    <definedName name="Mensalidade">'Médias (sol)'!$H$31</definedName>
    <definedName name="Trabalho">'Médias (sol)'!$F$3</definedName>
  </definedNames>
  <calcPr calcId="152511"/>
</workbook>
</file>

<file path=xl/calcChain.xml><?xml version="1.0" encoding="utf-8"?>
<calcChain xmlns="http://schemas.openxmlformats.org/spreadsheetml/2006/main">
  <c r="F5" i="3" l="1"/>
  <c r="F6" i="3"/>
  <c r="F7" i="3"/>
  <c r="F8" i="3"/>
  <c r="G8" i="3" s="1"/>
  <c r="F9" i="3"/>
  <c r="F10" i="3"/>
  <c r="F11" i="3"/>
  <c r="F12" i="3"/>
  <c r="G12" i="3" s="1"/>
  <c r="F13" i="3"/>
  <c r="F14" i="3"/>
  <c r="F15" i="3"/>
  <c r="F16" i="3"/>
  <c r="G16" i="3" s="1"/>
  <c r="F17" i="3"/>
  <c r="F18" i="3"/>
  <c r="F19" i="3"/>
  <c r="F20" i="3"/>
  <c r="G20" i="3" s="1"/>
  <c r="F21" i="3"/>
  <c r="F22" i="3"/>
  <c r="F23" i="3"/>
  <c r="F24" i="3"/>
  <c r="G24" i="3" s="1"/>
  <c r="F25" i="3"/>
  <c r="F4" i="3"/>
  <c r="G6" i="3"/>
  <c r="G7" i="3"/>
  <c r="G9" i="3"/>
  <c r="G10" i="3"/>
  <c r="G11" i="3"/>
  <c r="G13" i="3"/>
  <c r="G14" i="3"/>
  <c r="G15" i="3"/>
  <c r="G17" i="3"/>
  <c r="G18" i="3"/>
  <c r="G19" i="3"/>
  <c r="G21" i="3"/>
  <c r="G22" i="3"/>
  <c r="G23" i="3"/>
  <c r="G25" i="3"/>
  <c r="G4" i="3"/>
  <c r="G5" i="3"/>
  <c r="H24" i="3" l="1"/>
  <c r="I24" i="3" s="1"/>
  <c r="K24" i="3"/>
  <c r="H16" i="3"/>
  <c r="I16" i="3" s="1"/>
  <c r="K16" i="3"/>
  <c r="H12" i="3"/>
  <c r="I12" i="3" s="1"/>
  <c r="K12" i="3"/>
  <c r="H20" i="3"/>
  <c r="I20" i="3" s="1"/>
  <c r="K20" i="3"/>
  <c r="H8" i="3"/>
  <c r="I8" i="3" s="1"/>
  <c r="K8" i="3"/>
  <c r="H5" i="3"/>
  <c r="I5" i="3" s="1"/>
  <c r="K5" i="3"/>
  <c r="H19" i="3"/>
  <c r="I19" i="3" s="1"/>
  <c r="K19" i="3"/>
  <c r="H11" i="3"/>
  <c r="I11" i="3" s="1"/>
  <c r="K11" i="3"/>
  <c r="H4" i="3"/>
  <c r="I4" i="3" s="1"/>
  <c r="K4" i="3"/>
  <c r="H18" i="3"/>
  <c r="I18" i="3" s="1"/>
  <c r="K18" i="3"/>
  <c r="H10" i="3"/>
  <c r="I10" i="3" s="1"/>
  <c r="K10" i="3"/>
  <c r="H25" i="3"/>
  <c r="I25" i="3" s="1"/>
  <c r="K25" i="3"/>
  <c r="H17" i="3"/>
  <c r="I17" i="3" s="1"/>
  <c r="K17" i="3"/>
  <c r="H9" i="3"/>
  <c r="I9" i="3" s="1"/>
  <c r="K9" i="3"/>
  <c r="H23" i="3"/>
  <c r="I23" i="3" s="1"/>
  <c r="K23" i="3"/>
  <c r="H15" i="3"/>
  <c r="I15" i="3" s="1"/>
  <c r="K15" i="3"/>
  <c r="H7" i="3"/>
  <c r="I7" i="3" s="1"/>
  <c r="K7" i="3"/>
  <c r="H22" i="3"/>
  <c r="I22" i="3" s="1"/>
  <c r="K22" i="3"/>
  <c r="H14" i="3"/>
  <c r="I14" i="3" s="1"/>
  <c r="K14" i="3"/>
  <c r="H6" i="3"/>
  <c r="I6" i="3" s="1"/>
  <c r="K6" i="3"/>
  <c r="H21" i="3"/>
  <c r="I21" i="3" s="1"/>
  <c r="K21" i="3"/>
  <c r="H13" i="3"/>
  <c r="I13" i="3" s="1"/>
  <c r="K13" i="3"/>
  <c r="J4" i="3"/>
  <c r="J24" i="3"/>
  <c r="J22" i="3"/>
  <c r="J20" i="3"/>
  <c r="J18" i="3"/>
  <c r="J16" i="3"/>
  <c r="J12" i="3"/>
  <c r="J10" i="3"/>
  <c r="J8" i="3"/>
  <c r="J6" i="3"/>
  <c r="J25" i="3"/>
  <c r="J23" i="3"/>
  <c r="J21" i="3"/>
  <c r="J19" i="3"/>
  <c r="J17" i="3"/>
  <c r="J15" i="3"/>
  <c r="J13" i="3"/>
  <c r="J11" i="3"/>
  <c r="J9" i="3"/>
  <c r="J7" i="3"/>
  <c r="J5" i="3"/>
  <c r="G28" i="3"/>
  <c r="G27" i="3"/>
  <c r="G29" i="3"/>
  <c r="K28" i="3" l="1"/>
  <c r="K27" i="3"/>
  <c r="J14" i="3"/>
  <c r="K29" i="3" l="1"/>
</calcChain>
</file>

<file path=xl/sharedStrings.xml><?xml version="1.0" encoding="utf-8"?>
<sst xmlns="http://schemas.openxmlformats.org/spreadsheetml/2006/main" count="41" uniqueCount="40">
  <si>
    <t>Bônus</t>
  </si>
  <si>
    <t>MÉDIAS FINAIS</t>
  </si>
  <si>
    <t>Mensalidade</t>
  </si>
  <si>
    <t>CATERINA</t>
  </si>
  <si>
    <t xml:space="preserve">KARINA </t>
  </si>
  <si>
    <t xml:space="preserve">ALEXANDRE </t>
  </si>
  <si>
    <t xml:space="preserve">ANA LUCIA </t>
  </si>
  <si>
    <t xml:space="preserve">DANIEL </t>
  </si>
  <si>
    <t xml:space="preserve">FERNANDO </t>
  </si>
  <si>
    <t xml:space="preserve">FLAVIA </t>
  </si>
  <si>
    <t xml:space="preserve">VIRGINIA </t>
  </si>
  <si>
    <t>MARCIO</t>
  </si>
  <si>
    <t xml:space="preserve">GIOVANA </t>
  </si>
  <si>
    <t>GISELE</t>
  </si>
  <si>
    <t xml:space="preserve">ISABEL </t>
  </si>
  <si>
    <t xml:space="preserve">CAROLINA </t>
  </si>
  <si>
    <t xml:space="preserve">FRANCISCO </t>
  </si>
  <si>
    <t>JOSE GUILHERME</t>
  </si>
  <si>
    <t xml:space="preserve">PAULA </t>
  </si>
  <si>
    <t xml:space="preserve">PEDRO JOSE </t>
  </si>
  <si>
    <t xml:space="preserve">VANESSA </t>
  </si>
  <si>
    <t xml:space="preserve">VIVIAN </t>
  </si>
  <si>
    <t xml:space="preserve">ANA </t>
  </si>
  <si>
    <t>RICARDO</t>
  </si>
  <si>
    <t>MAIOR MÉDIA</t>
  </si>
  <si>
    <t>MENOR MÉDIA</t>
  </si>
  <si>
    <t>MÉDIA GLOBAL</t>
  </si>
  <si>
    <t>MÉDIA FINAL</t>
  </si>
  <si>
    <t>Peso</t>
  </si>
  <si>
    <t>1ª PROVA</t>
  </si>
  <si>
    <t>2ª PROVA</t>
  </si>
  <si>
    <t>3ª PROVA</t>
  </si>
  <si>
    <t>Exerícios</t>
  </si>
  <si>
    <t>Trabalho</t>
  </si>
  <si>
    <t>Dados</t>
  </si>
  <si>
    <t>Situação</t>
  </si>
  <si>
    <t>A Pagar</t>
  </si>
  <si>
    <t>Aprovados</t>
  </si>
  <si>
    <t>Reprovados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</si>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</sst>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6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165" fontId="3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0" fillId="0" borderId="1" xfId="0" applyBorder="1"/>
    <xf numFmtId="164" fontId="3" fillId="0" borderId="0" xfId="1" applyFont="1"/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9" fontId="8" fillId="0" borderId="2" xfId="2" applyFont="1" applyBorder="1" applyAlignment="1">
      <alignment horizontal="center" vertical="center" wrapText="1"/>
    </xf>
    <xf numFmtId="2" fontId="5" fillId="0" borderId="1" xfId="0" applyNumberFormat="1" applyFont="1" applyBorder="1"/>
    <xf numFmtId="0" fontId="0" fillId="0" borderId="0" xfId="0" applyBorder="1"/>
    <xf numFmtId="9" fontId="0" fillId="0" borderId="0" xfId="2" applyFont="1" applyBorder="1"/>
    <xf numFmtId="9" fontId="0" fillId="0" borderId="1" xfId="2" applyFont="1" applyBorder="1"/>
    <xf numFmtId="0" fontId="7" fillId="0" borderId="0" xfId="0" applyFont="1" applyAlignment="1">
      <alignment horizontal="center"/>
    </xf>
    <xf numFmtId="43" fontId="0" fillId="0" borderId="1" xfId="3" applyFont="1" applyBorder="1"/>
    <xf numFmtId="43" fontId="0" fillId="0" borderId="0" xfId="3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1" fillId="0" borderId="1" xfId="0" applyFont="1" applyBorder="1" applyAlignment="1">
      <alignment horizontal="right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6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="90" zoomScaleNormal="90" workbookViewId="0">
      <selection activeCell="H33" sqref="H33"/>
    </sheetView>
  </sheetViews>
  <sheetFormatPr defaultRowHeight="12.75" x14ac:dyDescent="0.2"/>
  <cols>
    <col min="1" max="1" width="21.7109375" bestFit="1" customWidth="1"/>
    <col min="2" max="4" width="9.5703125" customWidth="1"/>
    <col min="5" max="5" width="11.5703125" customWidth="1"/>
    <col min="6" max="6" width="10.85546875" customWidth="1"/>
    <col min="7" max="7" width="9" customWidth="1"/>
    <col min="8" max="8" width="12.28515625" customWidth="1"/>
    <col min="9" max="9" width="12.140625" customWidth="1"/>
    <col min="10" max="10" width="12.7109375" bestFit="1" customWidth="1"/>
    <col min="11" max="11" width="14" bestFit="1" customWidth="1"/>
    <col min="12" max="12" width="12.28515625" bestFit="1" customWidth="1"/>
  </cols>
  <sheetData>
    <row r="1" spans="1:11" ht="21" thickBot="1" x14ac:dyDescent="0.3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17"/>
    </row>
    <row r="2" spans="1:11" ht="27" thickTop="1" thickBot="1" x14ac:dyDescent="0.25">
      <c r="A2" s="1"/>
      <c r="B2" s="9" t="s">
        <v>29</v>
      </c>
      <c r="C2" s="10" t="s">
        <v>30</v>
      </c>
      <c r="D2" s="10" t="s">
        <v>31</v>
      </c>
      <c r="E2" s="9" t="s">
        <v>32</v>
      </c>
      <c r="F2" s="9" t="s">
        <v>33</v>
      </c>
      <c r="G2" s="20" t="s">
        <v>27</v>
      </c>
      <c r="H2" s="20" t="s">
        <v>2</v>
      </c>
      <c r="I2" s="20" t="s">
        <v>0</v>
      </c>
      <c r="J2" s="20" t="s">
        <v>36</v>
      </c>
      <c r="K2" s="20" t="s">
        <v>35</v>
      </c>
    </row>
    <row r="3" spans="1:11" ht="14.25" thickTop="1" thickBot="1" x14ac:dyDescent="0.25">
      <c r="A3" s="11" t="s">
        <v>28</v>
      </c>
      <c r="B3" s="12">
        <v>0.2</v>
      </c>
      <c r="C3" s="12">
        <v>0.2</v>
      </c>
      <c r="D3" s="12">
        <v>0.3</v>
      </c>
      <c r="E3" s="12">
        <v>0.1</v>
      </c>
      <c r="F3" s="12">
        <v>0.2</v>
      </c>
      <c r="G3" s="21"/>
      <c r="H3" s="21"/>
      <c r="I3" s="21"/>
      <c r="J3" s="21"/>
      <c r="K3" s="21"/>
    </row>
    <row r="4" spans="1:11" ht="13.5" thickTop="1" x14ac:dyDescent="0.2">
      <c r="A4" s="2" t="s">
        <v>3</v>
      </c>
      <c r="B4" s="3">
        <v>2</v>
      </c>
      <c r="C4" s="3">
        <v>3.5</v>
      </c>
      <c r="D4" s="3">
        <v>5</v>
      </c>
      <c r="E4" s="3">
        <v>5</v>
      </c>
      <c r="F4" s="3">
        <f>IF(AVERAGE(B4:E4)&gt;=$F$31,$F$33,$F$32)</f>
        <v>5</v>
      </c>
      <c r="G4" s="3">
        <f t="shared" ref="G4:G25" si="0">B4*_1ª_PROVA+C4*_2ª_PROVA+D4*_3ª_PROVA+E4*Exerícios+F4*Trabalho</f>
        <v>4.0999999999999996</v>
      </c>
      <c r="H4" s="8">
        <f t="shared" ref="H4:H25" si="1">IF(G4&gt;$G$32,$H$32*Mensalidade,Mensalidade)</f>
        <v>2100</v>
      </c>
      <c r="I4" s="8">
        <f t="shared" ref="I4:I25" si="2">IF(H4&gt;Lim_Bonus,H4*$I$32,0)</f>
        <v>336</v>
      </c>
      <c r="J4" s="8">
        <f>H4-I4</f>
        <v>1764</v>
      </c>
      <c r="K4" s="3" t="str">
        <f>IF(G4&gt;=$G$31,"APROVADO","REPROVADO")</f>
        <v>REPROVADO</v>
      </c>
    </row>
    <row r="5" spans="1:11" x14ac:dyDescent="0.2">
      <c r="A5" s="2" t="s">
        <v>4</v>
      </c>
      <c r="B5" s="3">
        <v>2</v>
      </c>
      <c r="C5" s="3">
        <v>3</v>
      </c>
      <c r="D5" s="3">
        <v>3</v>
      </c>
      <c r="E5" s="3">
        <v>7</v>
      </c>
      <c r="F5" s="3">
        <f t="shared" ref="F5:F25" si="3">IF(AVERAGE(B5:E5)&gt;=$F$31,$F$33,$F$32)</f>
        <v>5</v>
      </c>
      <c r="G5" s="3">
        <f t="shared" si="0"/>
        <v>3.6</v>
      </c>
      <c r="H5" s="8">
        <f t="shared" si="1"/>
        <v>2100</v>
      </c>
      <c r="I5" s="8">
        <f t="shared" si="2"/>
        <v>336</v>
      </c>
      <c r="J5" s="8">
        <f t="shared" ref="J5:J25" si="4">H5-I5</f>
        <v>1764</v>
      </c>
      <c r="K5" s="3" t="str">
        <f t="shared" ref="K5:K25" si="5">IF(G5&gt;=$G$31,"APROVADO","REPROVADO")</f>
        <v>REPROVADO</v>
      </c>
    </row>
    <row r="6" spans="1:11" x14ac:dyDescent="0.2">
      <c r="A6" s="2" t="s">
        <v>5</v>
      </c>
      <c r="B6" s="3">
        <v>2.5</v>
      </c>
      <c r="C6" s="3">
        <v>5</v>
      </c>
      <c r="D6" s="3">
        <v>8</v>
      </c>
      <c r="E6" s="3">
        <v>8</v>
      </c>
      <c r="F6" s="3">
        <f t="shared" si="3"/>
        <v>10</v>
      </c>
      <c r="G6" s="3">
        <f t="shared" si="0"/>
        <v>6.7</v>
      </c>
      <c r="H6" s="8">
        <f t="shared" si="1"/>
        <v>1680</v>
      </c>
      <c r="I6" s="8">
        <f t="shared" si="2"/>
        <v>0</v>
      </c>
      <c r="J6" s="8">
        <f t="shared" si="4"/>
        <v>1680</v>
      </c>
      <c r="K6" s="3" t="str">
        <f t="shared" si="5"/>
        <v>APROVADO</v>
      </c>
    </row>
    <row r="7" spans="1:11" x14ac:dyDescent="0.2">
      <c r="A7" s="2" t="s">
        <v>6</v>
      </c>
      <c r="B7" s="3">
        <v>2.5</v>
      </c>
      <c r="C7" s="3">
        <v>2.5</v>
      </c>
      <c r="D7" s="3">
        <v>4</v>
      </c>
      <c r="E7" s="3">
        <v>6</v>
      </c>
      <c r="F7" s="3">
        <f t="shared" si="3"/>
        <v>5</v>
      </c>
      <c r="G7" s="3">
        <f t="shared" si="0"/>
        <v>3.8000000000000003</v>
      </c>
      <c r="H7" s="8">
        <f t="shared" si="1"/>
        <v>2100</v>
      </c>
      <c r="I7" s="8">
        <f t="shared" si="2"/>
        <v>336</v>
      </c>
      <c r="J7" s="8">
        <f t="shared" si="4"/>
        <v>1764</v>
      </c>
      <c r="K7" s="3" t="str">
        <f t="shared" si="5"/>
        <v>REPROVADO</v>
      </c>
    </row>
    <row r="8" spans="1:11" x14ac:dyDescent="0.2">
      <c r="A8" s="2" t="s">
        <v>7</v>
      </c>
      <c r="B8" s="3">
        <v>2.5</v>
      </c>
      <c r="C8" s="3">
        <v>6.5</v>
      </c>
      <c r="D8" s="3">
        <v>6</v>
      </c>
      <c r="E8" s="3">
        <v>5</v>
      </c>
      <c r="F8" s="3">
        <f t="shared" si="3"/>
        <v>10</v>
      </c>
      <c r="G8" s="3">
        <f t="shared" si="0"/>
        <v>6.1</v>
      </c>
      <c r="H8" s="8">
        <f t="shared" si="1"/>
        <v>1680</v>
      </c>
      <c r="I8" s="8">
        <f t="shared" si="2"/>
        <v>0</v>
      </c>
      <c r="J8" s="8">
        <f t="shared" si="4"/>
        <v>1680</v>
      </c>
      <c r="K8" s="3" t="str">
        <f t="shared" si="5"/>
        <v>APROVADO</v>
      </c>
    </row>
    <row r="9" spans="1:11" x14ac:dyDescent="0.2">
      <c r="A9" s="5" t="s">
        <v>8</v>
      </c>
      <c r="B9" s="3">
        <v>2.5</v>
      </c>
      <c r="C9" s="3">
        <v>7.25</v>
      </c>
      <c r="D9" s="3">
        <v>7</v>
      </c>
      <c r="E9" s="3">
        <v>9</v>
      </c>
      <c r="F9" s="3">
        <f t="shared" si="3"/>
        <v>10</v>
      </c>
      <c r="G9" s="3">
        <f t="shared" si="0"/>
        <v>6.9500000000000011</v>
      </c>
      <c r="H9" s="8">
        <f t="shared" si="1"/>
        <v>1680</v>
      </c>
      <c r="I9" s="8">
        <f t="shared" si="2"/>
        <v>0</v>
      </c>
      <c r="J9" s="8">
        <f t="shared" si="4"/>
        <v>1680</v>
      </c>
      <c r="K9" s="3" t="str">
        <f t="shared" si="5"/>
        <v>APROVADO</v>
      </c>
    </row>
    <row r="10" spans="1:11" x14ac:dyDescent="0.2">
      <c r="A10" s="5" t="s">
        <v>9</v>
      </c>
      <c r="B10" s="3">
        <v>2.5</v>
      </c>
      <c r="C10" s="3">
        <v>6</v>
      </c>
      <c r="D10" s="3">
        <v>2</v>
      </c>
      <c r="E10" s="3">
        <v>4</v>
      </c>
      <c r="F10" s="3">
        <f t="shared" si="3"/>
        <v>5</v>
      </c>
      <c r="G10" s="3">
        <f t="shared" si="0"/>
        <v>3.7</v>
      </c>
      <c r="H10" s="8">
        <f t="shared" si="1"/>
        <v>2100</v>
      </c>
      <c r="I10" s="8">
        <f t="shared" si="2"/>
        <v>336</v>
      </c>
      <c r="J10" s="8">
        <f t="shared" si="4"/>
        <v>1764</v>
      </c>
      <c r="K10" s="3" t="str">
        <f t="shared" si="5"/>
        <v>REPROVADO</v>
      </c>
    </row>
    <row r="11" spans="1:11" x14ac:dyDescent="0.2">
      <c r="A11" s="2" t="s">
        <v>10</v>
      </c>
      <c r="B11" s="3">
        <v>3</v>
      </c>
      <c r="C11" s="3">
        <v>3</v>
      </c>
      <c r="D11" s="3">
        <v>3</v>
      </c>
      <c r="E11" s="3">
        <v>5</v>
      </c>
      <c r="F11" s="3">
        <f t="shared" si="3"/>
        <v>5</v>
      </c>
      <c r="G11" s="3">
        <f t="shared" si="0"/>
        <v>3.6</v>
      </c>
      <c r="H11" s="8">
        <f t="shared" si="1"/>
        <v>2100</v>
      </c>
      <c r="I11" s="8">
        <f t="shared" si="2"/>
        <v>336</v>
      </c>
      <c r="J11" s="8">
        <f t="shared" si="4"/>
        <v>1764</v>
      </c>
      <c r="K11" s="3" t="str">
        <f t="shared" si="5"/>
        <v>REPROVADO</v>
      </c>
    </row>
    <row r="12" spans="1:11" x14ac:dyDescent="0.2">
      <c r="A12" s="2" t="s">
        <v>11</v>
      </c>
      <c r="B12" s="3">
        <v>3.5</v>
      </c>
      <c r="C12" s="3">
        <v>3.5</v>
      </c>
      <c r="D12" s="3">
        <v>3</v>
      </c>
      <c r="E12" s="3">
        <v>3</v>
      </c>
      <c r="F12" s="3">
        <f t="shared" si="3"/>
        <v>5</v>
      </c>
      <c r="G12" s="3">
        <f t="shared" si="0"/>
        <v>3.5999999999999996</v>
      </c>
      <c r="H12" s="8">
        <f t="shared" si="1"/>
        <v>2100</v>
      </c>
      <c r="I12" s="8">
        <f t="shared" si="2"/>
        <v>336</v>
      </c>
      <c r="J12" s="8">
        <f t="shared" si="4"/>
        <v>1764</v>
      </c>
      <c r="K12" s="3" t="str">
        <f t="shared" si="5"/>
        <v>REPROVADO</v>
      </c>
    </row>
    <row r="13" spans="1:11" x14ac:dyDescent="0.2">
      <c r="A13" s="5" t="s">
        <v>8</v>
      </c>
      <c r="B13" s="3">
        <v>4</v>
      </c>
      <c r="C13" s="3">
        <v>3.5</v>
      </c>
      <c r="D13" s="3">
        <v>4</v>
      </c>
      <c r="E13" s="3">
        <v>5</v>
      </c>
      <c r="F13" s="3">
        <f t="shared" si="3"/>
        <v>10</v>
      </c>
      <c r="G13" s="3">
        <f t="shared" si="0"/>
        <v>5.2</v>
      </c>
      <c r="H13" s="8">
        <f t="shared" si="1"/>
        <v>2100</v>
      </c>
      <c r="I13" s="8">
        <f t="shared" si="2"/>
        <v>336</v>
      </c>
      <c r="J13" s="8">
        <f t="shared" si="4"/>
        <v>1764</v>
      </c>
      <c r="K13" s="3" t="str">
        <f t="shared" si="5"/>
        <v>APROVADO</v>
      </c>
    </row>
    <row r="14" spans="1:11" x14ac:dyDescent="0.2">
      <c r="A14" s="2" t="s">
        <v>12</v>
      </c>
      <c r="B14" s="3">
        <v>5</v>
      </c>
      <c r="C14" s="3">
        <v>6</v>
      </c>
      <c r="D14" s="3">
        <v>0.5</v>
      </c>
      <c r="E14" s="3">
        <v>7</v>
      </c>
      <c r="F14" s="3">
        <f t="shared" si="3"/>
        <v>10</v>
      </c>
      <c r="G14" s="3">
        <f t="shared" si="0"/>
        <v>5.0500000000000007</v>
      </c>
      <c r="H14" s="8">
        <f t="shared" si="1"/>
        <v>2100</v>
      </c>
      <c r="I14" s="8">
        <f t="shared" si="2"/>
        <v>336</v>
      </c>
      <c r="J14" s="8">
        <f t="shared" si="4"/>
        <v>1764</v>
      </c>
      <c r="K14" s="3" t="str">
        <f t="shared" si="5"/>
        <v>APROVADO</v>
      </c>
    </row>
    <row r="15" spans="1:11" x14ac:dyDescent="0.2">
      <c r="A15" s="6" t="s">
        <v>13</v>
      </c>
      <c r="B15" s="3">
        <v>4</v>
      </c>
      <c r="C15" s="3">
        <v>0.5</v>
      </c>
      <c r="D15" s="3">
        <v>3</v>
      </c>
      <c r="E15" s="3">
        <v>8</v>
      </c>
      <c r="F15" s="3">
        <f t="shared" si="3"/>
        <v>5</v>
      </c>
      <c r="G15" s="3">
        <f t="shared" si="0"/>
        <v>3.5999999999999996</v>
      </c>
      <c r="H15" s="8">
        <f t="shared" si="1"/>
        <v>2100</v>
      </c>
      <c r="I15" s="8">
        <f t="shared" si="2"/>
        <v>336</v>
      </c>
      <c r="J15" s="8">
        <f t="shared" si="4"/>
        <v>1764</v>
      </c>
      <c r="K15" s="3" t="str">
        <f t="shared" si="5"/>
        <v>REPROVADO</v>
      </c>
    </row>
    <row r="16" spans="1:11" x14ac:dyDescent="0.2">
      <c r="A16" s="6" t="s">
        <v>14</v>
      </c>
      <c r="B16" s="3">
        <v>4.5</v>
      </c>
      <c r="C16" s="3">
        <v>5.5</v>
      </c>
      <c r="D16" s="3">
        <v>2</v>
      </c>
      <c r="E16" s="3">
        <v>6</v>
      </c>
      <c r="F16" s="3">
        <f t="shared" si="3"/>
        <v>10</v>
      </c>
      <c r="G16" s="3">
        <f t="shared" si="0"/>
        <v>5.2</v>
      </c>
      <c r="H16" s="8">
        <f t="shared" si="1"/>
        <v>2100</v>
      </c>
      <c r="I16" s="8">
        <f t="shared" si="2"/>
        <v>336</v>
      </c>
      <c r="J16" s="8">
        <f t="shared" si="4"/>
        <v>1764</v>
      </c>
      <c r="K16" s="3" t="str">
        <f t="shared" si="5"/>
        <v>APROVADO</v>
      </c>
    </row>
    <row r="17" spans="1:11" x14ac:dyDescent="0.2">
      <c r="A17" s="6" t="s">
        <v>15</v>
      </c>
      <c r="B17" s="3">
        <v>5</v>
      </c>
      <c r="C17" s="3">
        <v>5</v>
      </c>
      <c r="D17" s="3">
        <v>2</v>
      </c>
      <c r="E17" s="3">
        <v>5</v>
      </c>
      <c r="F17" s="3">
        <f t="shared" si="3"/>
        <v>10</v>
      </c>
      <c r="G17" s="3">
        <f t="shared" si="0"/>
        <v>5.0999999999999996</v>
      </c>
      <c r="H17" s="8">
        <f t="shared" si="1"/>
        <v>2100</v>
      </c>
      <c r="I17" s="8">
        <f t="shared" si="2"/>
        <v>336</v>
      </c>
      <c r="J17" s="8">
        <f t="shared" si="4"/>
        <v>1764</v>
      </c>
      <c r="K17" s="3" t="str">
        <f t="shared" si="5"/>
        <v>APROVADO</v>
      </c>
    </row>
    <row r="18" spans="1:11" x14ac:dyDescent="0.2">
      <c r="A18" s="2" t="s">
        <v>16</v>
      </c>
      <c r="B18" s="3">
        <v>5</v>
      </c>
      <c r="C18" s="3">
        <v>3.5</v>
      </c>
      <c r="D18" s="3">
        <v>3</v>
      </c>
      <c r="E18" s="3">
        <v>9</v>
      </c>
      <c r="F18" s="3">
        <f t="shared" si="3"/>
        <v>10</v>
      </c>
      <c r="G18" s="3">
        <f t="shared" si="0"/>
        <v>5.5</v>
      </c>
      <c r="H18" s="8">
        <f t="shared" si="1"/>
        <v>2100</v>
      </c>
      <c r="I18" s="8">
        <f t="shared" si="2"/>
        <v>336</v>
      </c>
      <c r="J18" s="8">
        <f t="shared" si="4"/>
        <v>1764</v>
      </c>
      <c r="K18" s="3" t="str">
        <f t="shared" si="5"/>
        <v>APROVADO</v>
      </c>
    </row>
    <row r="19" spans="1:11" x14ac:dyDescent="0.2">
      <c r="A19" s="2" t="s">
        <v>17</v>
      </c>
      <c r="B19" s="3">
        <v>5</v>
      </c>
      <c r="C19" s="3">
        <v>6</v>
      </c>
      <c r="D19" s="3">
        <v>3</v>
      </c>
      <c r="E19" s="3">
        <v>4</v>
      </c>
      <c r="F19" s="3">
        <f t="shared" si="3"/>
        <v>10</v>
      </c>
      <c r="G19" s="3">
        <f t="shared" si="0"/>
        <v>5.5</v>
      </c>
      <c r="H19" s="8">
        <f t="shared" si="1"/>
        <v>2100</v>
      </c>
      <c r="I19" s="8">
        <f t="shared" si="2"/>
        <v>336</v>
      </c>
      <c r="J19" s="8">
        <f t="shared" si="4"/>
        <v>1764</v>
      </c>
      <c r="K19" s="3" t="str">
        <f t="shared" si="5"/>
        <v>APROVADO</v>
      </c>
    </row>
    <row r="20" spans="1:11" x14ac:dyDescent="0.2">
      <c r="A20" s="2" t="s">
        <v>18</v>
      </c>
      <c r="B20" s="3">
        <v>5</v>
      </c>
      <c r="C20" s="3">
        <v>0.5</v>
      </c>
      <c r="D20" s="3">
        <v>3</v>
      </c>
      <c r="E20" s="3">
        <v>5</v>
      </c>
      <c r="F20" s="3">
        <f t="shared" si="3"/>
        <v>5</v>
      </c>
      <c r="G20" s="3">
        <f t="shared" si="0"/>
        <v>3.5</v>
      </c>
      <c r="H20" s="8">
        <f t="shared" si="1"/>
        <v>2100</v>
      </c>
      <c r="I20" s="8">
        <f t="shared" si="2"/>
        <v>336</v>
      </c>
      <c r="J20" s="8">
        <f t="shared" si="4"/>
        <v>1764</v>
      </c>
      <c r="K20" s="3" t="str">
        <f t="shared" si="5"/>
        <v>REPROVADO</v>
      </c>
    </row>
    <row r="21" spans="1:11" x14ac:dyDescent="0.2">
      <c r="A21" s="2" t="s">
        <v>19</v>
      </c>
      <c r="B21" s="3">
        <v>5</v>
      </c>
      <c r="C21" s="3">
        <v>5.5</v>
      </c>
      <c r="D21" s="3">
        <v>4</v>
      </c>
      <c r="E21" s="3">
        <v>3</v>
      </c>
      <c r="F21" s="3">
        <f t="shared" si="3"/>
        <v>10</v>
      </c>
      <c r="G21" s="3">
        <f t="shared" si="0"/>
        <v>5.6</v>
      </c>
      <c r="H21" s="8">
        <f t="shared" si="1"/>
        <v>2100</v>
      </c>
      <c r="I21" s="8">
        <f t="shared" si="2"/>
        <v>336</v>
      </c>
      <c r="J21" s="8">
        <f t="shared" si="4"/>
        <v>1764</v>
      </c>
      <c r="K21" s="3" t="str">
        <f t="shared" si="5"/>
        <v>APROVADO</v>
      </c>
    </row>
    <row r="22" spans="1:11" x14ac:dyDescent="0.2">
      <c r="A22" s="2" t="s">
        <v>20</v>
      </c>
      <c r="B22" s="3">
        <v>5</v>
      </c>
      <c r="C22" s="3">
        <v>5</v>
      </c>
      <c r="D22" s="3">
        <v>3</v>
      </c>
      <c r="E22" s="3">
        <v>5</v>
      </c>
      <c r="F22" s="3">
        <f t="shared" si="3"/>
        <v>10</v>
      </c>
      <c r="G22" s="3">
        <f t="shared" si="0"/>
        <v>5.4</v>
      </c>
      <c r="H22" s="8">
        <f t="shared" si="1"/>
        <v>2100</v>
      </c>
      <c r="I22" s="8">
        <f t="shared" si="2"/>
        <v>336</v>
      </c>
      <c r="J22" s="8">
        <f t="shared" si="4"/>
        <v>1764</v>
      </c>
      <c r="K22" s="3" t="str">
        <f t="shared" si="5"/>
        <v>APROVADO</v>
      </c>
    </row>
    <row r="23" spans="1:11" x14ac:dyDescent="0.2">
      <c r="A23" s="2" t="s">
        <v>21</v>
      </c>
      <c r="B23" s="3">
        <v>5</v>
      </c>
      <c r="C23" s="3">
        <v>4</v>
      </c>
      <c r="D23" s="3">
        <v>5</v>
      </c>
      <c r="E23" s="3">
        <v>7</v>
      </c>
      <c r="F23" s="3">
        <f t="shared" si="3"/>
        <v>10</v>
      </c>
      <c r="G23" s="3">
        <f t="shared" si="0"/>
        <v>6</v>
      </c>
      <c r="H23" s="8">
        <f t="shared" si="1"/>
        <v>2100</v>
      </c>
      <c r="I23" s="8">
        <f t="shared" si="2"/>
        <v>336</v>
      </c>
      <c r="J23" s="8">
        <f t="shared" si="4"/>
        <v>1764</v>
      </c>
      <c r="K23" s="3" t="str">
        <f t="shared" si="5"/>
        <v>APROVADO</v>
      </c>
    </row>
    <row r="24" spans="1:11" x14ac:dyDescent="0.2">
      <c r="A24" s="2" t="s">
        <v>22</v>
      </c>
      <c r="B24" s="3">
        <v>5.5</v>
      </c>
      <c r="C24" s="3">
        <v>2.5</v>
      </c>
      <c r="D24" s="3">
        <v>4</v>
      </c>
      <c r="E24" s="3">
        <v>8</v>
      </c>
      <c r="F24" s="3">
        <f t="shared" si="3"/>
        <v>10</v>
      </c>
      <c r="G24" s="3">
        <f t="shared" si="0"/>
        <v>5.6</v>
      </c>
      <c r="H24" s="8">
        <f t="shared" si="1"/>
        <v>2100</v>
      </c>
      <c r="I24" s="8">
        <f t="shared" si="2"/>
        <v>336</v>
      </c>
      <c r="J24" s="8">
        <f t="shared" si="4"/>
        <v>1764</v>
      </c>
      <c r="K24" s="3" t="str">
        <f t="shared" si="5"/>
        <v>APROVADO</v>
      </c>
    </row>
    <row r="25" spans="1:11" x14ac:dyDescent="0.2">
      <c r="A25" s="2" t="s">
        <v>23</v>
      </c>
      <c r="B25" s="3">
        <v>5.5</v>
      </c>
      <c r="C25" s="3">
        <v>7.5</v>
      </c>
      <c r="D25" s="3">
        <v>5</v>
      </c>
      <c r="E25" s="3">
        <v>6</v>
      </c>
      <c r="F25" s="3">
        <f t="shared" si="3"/>
        <v>10</v>
      </c>
      <c r="G25" s="3">
        <f t="shared" si="0"/>
        <v>6.6999999999999993</v>
      </c>
      <c r="H25" s="8">
        <f t="shared" si="1"/>
        <v>1680</v>
      </c>
      <c r="I25" s="8">
        <f t="shared" si="2"/>
        <v>0</v>
      </c>
      <c r="J25" s="8">
        <f t="shared" si="4"/>
        <v>1680</v>
      </c>
      <c r="K25" s="3" t="str">
        <f t="shared" si="5"/>
        <v>APROVADO</v>
      </c>
    </row>
    <row r="26" spans="1:11" x14ac:dyDescent="0.2">
      <c r="E26" s="4"/>
    </row>
    <row r="27" spans="1:11" x14ac:dyDescent="0.2">
      <c r="E27" s="7"/>
      <c r="F27" s="23" t="s">
        <v>24</v>
      </c>
      <c r="G27" s="13">
        <f>MAX(G4:G25)</f>
        <v>6.9500000000000011</v>
      </c>
      <c r="J27" s="24" t="s">
        <v>37</v>
      </c>
      <c r="K27" s="25">
        <f>COUNTIF($K$4:$K$25,"APROVADO")</f>
        <v>14</v>
      </c>
    </row>
    <row r="28" spans="1:11" x14ac:dyDescent="0.2">
      <c r="E28" s="7"/>
      <c r="F28" s="23" t="s">
        <v>25</v>
      </c>
      <c r="G28" s="13">
        <f>MIN(G4:G25)</f>
        <v>3.5</v>
      </c>
      <c r="J28" s="26" t="s">
        <v>38</v>
      </c>
      <c r="K28" s="27">
        <f>COUNTIF($K$4:$K$25,"REPROVADO")</f>
        <v>8</v>
      </c>
    </row>
    <row r="29" spans="1:11" x14ac:dyDescent="0.2">
      <c r="E29" s="7"/>
      <c r="F29" s="23" t="s">
        <v>26</v>
      </c>
      <c r="G29" s="13">
        <f>AVERAGE(G4:G25)</f>
        <v>5.0045454545454549</v>
      </c>
      <c r="J29" s="28" t="s">
        <v>39</v>
      </c>
      <c r="K29" s="7">
        <f>K28+K27</f>
        <v>22</v>
      </c>
    </row>
    <row r="30" spans="1:11" ht="13.5" thickBot="1" x14ac:dyDescent="0.25">
      <c r="E30" s="4"/>
    </row>
    <row r="31" spans="1:11" ht="13.5" thickTop="1" x14ac:dyDescent="0.2">
      <c r="E31" s="20" t="s">
        <v>34</v>
      </c>
      <c r="F31" s="18">
        <v>4</v>
      </c>
      <c r="G31" s="18">
        <v>5</v>
      </c>
      <c r="H31" s="7">
        <v>2100</v>
      </c>
      <c r="I31" s="7">
        <v>1700</v>
      </c>
      <c r="J31" s="14"/>
    </row>
    <row r="32" spans="1:11" ht="13.5" thickBot="1" x14ac:dyDescent="0.25">
      <c r="E32" s="21"/>
      <c r="F32" s="18">
        <v>5</v>
      </c>
      <c r="G32" s="18">
        <v>6</v>
      </c>
      <c r="H32" s="16">
        <v>0.8</v>
      </c>
      <c r="I32" s="16">
        <v>0.16</v>
      </c>
      <c r="J32" s="15"/>
    </row>
    <row r="33" spans="6:7" ht="13.5" thickTop="1" x14ac:dyDescent="0.2">
      <c r="F33" s="18">
        <v>10</v>
      </c>
      <c r="G33" s="19"/>
    </row>
  </sheetData>
  <mergeCells count="7">
    <mergeCell ref="K2:K3"/>
    <mergeCell ref="J2:J3"/>
    <mergeCell ref="E31:E32"/>
    <mergeCell ref="A1:I1"/>
    <mergeCell ref="G2:G3"/>
    <mergeCell ref="H2:H3"/>
    <mergeCell ref="I2:I3"/>
  </mergeCells>
  <phoneticPr fontId="0" type="noConversion"/>
  <conditionalFormatting sqref="B4:G25">
    <cfRule type="cellIs" dxfId="5" priority="1" stopIfTrue="1" operator="greaterThanOrEqual">
      <formula>5</formula>
    </cfRule>
    <cfRule type="cellIs" dxfId="4" priority="2" stopIfTrue="1" operator="lessThan">
      <formula>5</formula>
    </cfRule>
  </conditionalFormatting>
  <conditionalFormatting sqref="K4:K25">
    <cfRule type="expression" dxfId="3" priority="3" stopIfTrue="1">
      <formula>G4&lt;5</formula>
    </cfRule>
    <cfRule type="expression" dxfId="2" priority="4" stopIfTrue="1">
      <formula>G4&gt;=5</formula>
    </cfRule>
  </conditionalFormatting>
  <printOptions horizontalCentered="1" verticalCentered="1" headings="1" gridLines="1"/>
  <pageMargins left="0.78740157480314965" right="0.78740157480314965" top="0.98425196850393704" bottom="0.98425196850393704" header="0.59055118110236227" footer="0.78740157480314965"/>
  <pageSetup paperSize="9" orientation="landscape" horizontalDpi="300" verticalDpi="300" r:id="rId1"/>
  <headerFooter alignWithMargins="0">
    <oddHeader xml:space="preserve">&amp;CFAAP - Fundação Armando Alvares Penteado
 Laboratório de Informática
Exercício de Excel&amp;R&amp;F </oddHeader>
    <oddFooter>&amp;L
&amp;CNOME
TURMA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7</vt:i4>
      </vt:variant>
    </vt:vector>
  </HeadingPairs>
  <TitlesOfParts>
    <vt:vector size="8" baseType="lpstr">
      <vt:lpstr>Médias (sol)</vt:lpstr>
      <vt:lpstr>_1ª_PROVA</vt:lpstr>
      <vt:lpstr>_2ª_PROVA</vt:lpstr>
      <vt:lpstr>_3ª_PROVA</vt:lpstr>
      <vt:lpstr>Exerícios</vt:lpstr>
      <vt:lpstr>Lim_Bonus</vt:lpstr>
      <vt:lpstr>Mensalidade</vt:lpstr>
      <vt:lpstr>Trabalho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F. Meirelles</cp:lastModifiedBy>
  <cp:lastPrinted>2000-07-27T16:12:31Z</cp:lastPrinted>
  <dcterms:created xsi:type="dcterms:W3CDTF">1998-08-30T13:30:30Z</dcterms:created>
  <dcterms:modified xsi:type="dcterms:W3CDTF">2015-09-20T17:51:30Z</dcterms:modified>
</cp:coreProperties>
</file>