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1340" windowHeight="6036" tabRatio="535"/>
  </bookViews>
  <sheets>
    <sheet name="Data_Hora" sheetId="10" r:id="rId1"/>
    <sheet name="Funções com Textos" sheetId="9" r:id="rId2"/>
    <sheet name="Funções Financeiras" sheetId="12" r:id="rId3"/>
    <sheet name="Função SE" sheetId="11" r:id="rId4"/>
  </sheets>
  <calcPr calcId="145621"/>
</workbook>
</file>

<file path=xl/calcChain.xml><?xml version="1.0" encoding="utf-8"?>
<calcChain xmlns="http://schemas.openxmlformats.org/spreadsheetml/2006/main">
  <c r="O9" i="12" l="1"/>
  <c r="L9" i="12"/>
  <c r="I9" i="12"/>
  <c r="F9" i="12"/>
  <c r="C9" i="12"/>
  <c r="D23" i="11"/>
  <c r="E23" i="11" s="1"/>
  <c r="E22" i="11"/>
  <c r="D22" i="11"/>
  <c r="E21" i="11"/>
  <c r="D21" i="11"/>
  <c r="E20" i="11"/>
  <c r="D20" i="11"/>
  <c r="E19" i="11"/>
  <c r="D19" i="11"/>
  <c r="B16" i="11"/>
  <c r="D11" i="11" s="1"/>
  <c r="B15" i="11"/>
  <c r="D8" i="11" l="1"/>
  <c r="D6" i="11"/>
  <c r="D10" i="11"/>
  <c r="D12" i="11"/>
  <c r="D5" i="11"/>
  <c r="D7" i="11"/>
  <c r="D9" i="11"/>
  <c r="B4" i="10"/>
  <c r="C4" i="10"/>
  <c r="B5" i="10"/>
  <c r="C5" i="10"/>
  <c r="B6" i="10"/>
  <c r="C6" i="10"/>
  <c r="B3" i="9"/>
  <c r="C3" i="9"/>
  <c r="B4" i="9"/>
  <c r="C4" i="9"/>
  <c r="B5" i="9"/>
  <c r="C5" i="9"/>
  <c r="B6" i="9"/>
  <c r="C6" i="9"/>
  <c r="B7" i="9"/>
  <c r="C7" i="9"/>
  <c r="B8" i="9"/>
  <c r="C8" i="9"/>
  <c r="B11" i="9"/>
  <c r="C11" i="9"/>
  <c r="B12" i="9"/>
  <c r="C12" i="9"/>
  <c r="B13" i="9"/>
  <c r="C13" i="9"/>
  <c r="B14" i="9"/>
  <c r="C14" i="9"/>
  <c r="B15" i="9"/>
  <c r="C15" i="9"/>
  <c r="B16" i="9"/>
  <c r="C16" i="9"/>
  <c r="B19" i="9"/>
  <c r="C19" i="9"/>
  <c r="B20" i="9"/>
  <c r="C20" i="9"/>
  <c r="B21" i="9"/>
  <c r="C21" i="9"/>
  <c r="B22" i="9"/>
  <c r="C22" i="9"/>
  <c r="B23" i="9"/>
  <c r="C23" i="9"/>
  <c r="B24" i="9"/>
  <c r="C24" i="9"/>
  <c r="B27" i="9"/>
  <c r="C27" i="9"/>
  <c r="D27" i="9"/>
  <c r="B28" i="9"/>
  <c r="C28" i="9"/>
  <c r="D28" i="9"/>
  <c r="B29" i="9"/>
  <c r="C29" i="9"/>
  <c r="D29" i="9"/>
  <c r="B30" i="9"/>
  <c r="C30" i="9"/>
  <c r="D30" i="9"/>
</calcChain>
</file>

<file path=xl/sharedStrings.xml><?xml version="1.0" encoding="utf-8"?>
<sst xmlns="http://schemas.openxmlformats.org/spreadsheetml/2006/main" count="124" uniqueCount="84">
  <si>
    <t>Total</t>
  </si>
  <si>
    <t>Desconto</t>
  </si>
  <si>
    <t>Qtde</t>
  </si>
  <si>
    <t>Condições para Desconto</t>
  </si>
  <si>
    <t>Terno</t>
  </si>
  <si>
    <t>Gravata</t>
  </si>
  <si>
    <t>Meia</t>
  </si>
  <si>
    <t>Calça</t>
  </si>
  <si>
    <t>Camisa</t>
  </si>
  <si>
    <t>$ Unitário</t>
  </si>
  <si>
    <t>Produto</t>
  </si>
  <si>
    <t>US$ Unitário</t>
  </si>
  <si>
    <t>Média</t>
  </si>
  <si>
    <t>Uruguai</t>
  </si>
  <si>
    <t>Noruega</t>
  </si>
  <si>
    <t>Itália</t>
  </si>
  <si>
    <t>Holanda</t>
  </si>
  <si>
    <t>Chile</t>
  </si>
  <si>
    <t>Brasil</t>
  </si>
  <si>
    <t>Argentina</t>
  </si>
  <si>
    <t>Alemanha</t>
  </si>
  <si>
    <t>Status</t>
  </si>
  <si>
    <t>Mês</t>
  </si>
  <si>
    <t>Produção do 1º Semestre</t>
  </si>
  <si>
    <t>SANTA catarina</t>
  </si>
  <si>
    <t>MANAUS</t>
  </si>
  <si>
    <t>Rio DE JaNeiro</t>
  </si>
  <si>
    <t>são PAULO</t>
  </si>
  <si>
    <t>PRI.MAIÚSCULA</t>
  </si>
  <si>
    <t>MINÚSCULA</t>
  </si>
  <si>
    <t>MAIÚSCULA</t>
  </si>
  <si>
    <t>12581234-Grécia</t>
  </si>
  <si>
    <t>9865-Alemanha</t>
  </si>
  <si>
    <t>121-Chile</t>
  </si>
  <si>
    <t>3-Itália</t>
  </si>
  <si>
    <t>658988-Argentina</t>
  </si>
  <si>
    <t>56-Brasil</t>
  </si>
  <si>
    <t>País</t>
  </si>
  <si>
    <t>Código</t>
  </si>
  <si>
    <t>Texto</t>
  </si>
  <si>
    <t>1258-Grécia</t>
  </si>
  <si>
    <t>1212-Chile</t>
  </si>
  <si>
    <t>3214-Itália</t>
  </si>
  <si>
    <t>6589-Argentina</t>
  </si>
  <si>
    <t>5687-Brasil</t>
  </si>
  <si>
    <t>Grécia</t>
  </si>
  <si>
    <t>chile</t>
  </si>
  <si>
    <t>Direita</t>
  </si>
  <si>
    <t>Esquerda</t>
  </si>
  <si>
    <t>Valor por hora</t>
  </si>
  <si>
    <t>Término</t>
  </si>
  <si>
    <t>Início</t>
  </si>
  <si>
    <t>Valor a receber</t>
  </si>
  <si>
    <t>Tempo
Total</t>
  </si>
  <si>
    <t>Saída</t>
  </si>
  <si>
    <t>Intervalo para almoço</t>
  </si>
  <si>
    <t>Entrada</t>
  </si>
  <si>
    <t>hh:mm:ss</t>
  </si>
  <si>
    <t>dd/mm/aa</t>
  </si>
  <si>
    <t>dd/mm/aa hh:mm:ss</t>
  </si>
  <si>
    <t>AGORA</t>
  </si>
  <si>
    <t>HOJE</t>
  </si>
  <si>
    <t>Formato</t>
  </si>
  <si>
    <t>PARA OBTER:</t>
  </si>
  <si>
    <t>Valor futuro</t>
  </si>
  <si>
    <t>Pagamento</t>
  </si>
  <si>
    <t>Taxa</t>
  </si>
  <si>
    <t>Períodos</t>
  </si>
  <si>
    <t>Valor Presente</t>
  </si>
  <si>
    <t>DADOS:</t>
  </si>
  <si>
    <t>Valor presente</t>
  </si>
  <si>
    <t>Tipo</t>
  </si>
  <si>
    <t>USE função:</t>
  </si>
  <si>
    <t>VF</t>
  </si>
  <si>
    <t>PGTO</t>
  </si>
  <si>
    <t>TAXA</t>
  </si>
  <si>
    <t>NPER</t>
  </si>
  <si>
    <t>VP</t>
  </si>
  <si>
    <t>Exemplos: veja como usar e como funcionam algumas funções com Textos</t>
  </si>
  <si>
    <t>Calcule as células vazias verdes (E10:F14)</t>
  </si>
  <si>
    <t>Entenda como foram calculadas as células em azul:</t>
  </si>
  <si>
    <t>Entenda como foram calculadas as células com funções financeiras (R$) em azul:</t>
  </si>
  <si>
    <t>Resposta:</t>
  </si>
  <si>
    <t>(Cuidado com o formato de horas para calcular o tempo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</si>
</sst>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%"/>
    <numFmt numFmtId="165" formatCode="dd/mm/yy\ hh:mm:ss"/>
    <numFmt numFmtId="166" formatCode="_(&quot;R$&quot;* #,##0.00_);_(&quot;R$&quot;* \(#,##0.00\);_(&quot;R$&quot;* &quot;-&quot;??_);_(@_)"/>
    <numFmt numFmtId="167" formatCode="&quot;R$&quot;#,##0.00_);[Red]\(&quot;R$&quot;#,##0.00\)"/>
    <numFmt numFmtId="168" formatCode="_(* #,##0.00_);_(* \(#,##0.00\);_(* &quot;-&quot;??_);_(@_)"/>
    <numFmt numFmtId="169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u/>
      <sz val="11"/>
      <name val="Verdana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color indexed="9"/>
      <name val="Arial"/>
      <family val="2"/>
    </font>
    <font>
      <b/>
      <sz val="11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indexed="16"/>
        <bgColor indexed="24"/>
      </patternFill>
    </fill>
    <fill>
      <patternFill patternType="solid">
        <fgColor indexed="44"/>
        <bgColor indexed="15"/>
      </patternFill>
    </fill>
    <fill>
      <patternFill patternType="solid">
        <fgColor indexed="43"/>
        <bgColor indexed="64"/>
      </patternFill>
    </fill>
    <fill>
      <patternFill patternType="gray0625">
        <fgColor indexed="4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2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2"/>
      </right>
      <top style="medium">
        <color indexed="64"/>
      </top>
      <bottom style="thin">
        <color indexed="64"/>
      </bottom>
      <diagonal/>
    </border>
    <border>
      <left/>
      <right style="medium">
        <color indexed="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2"/>
      </right>
      <top/>
      <bottom/>
      <diagonal/>
    </border>
    <border>
      <left/>
      <right style="thin">
        <color indexed="19"/>
      </right>
      <top style="thin">
        <color indexed="64"/>
      </top>
      <bottom style="thin">
        <color indexed="19"/>
      </bottom>
      <diagonal/>
    </border>
    <border>
      <left/>
      <right style="medium">
        <color indexed="62"/>
      </right>
      <top style="thin">
        <color indexed="64"/>
      </top>
      <bottom style="thin">
        <color indexed="19"/>
      </bottom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 style="medium">
        <color indexed="62"/>
      </right>
      <top style="thin">
        <color indexed="19"/>
      </top>
      <bottom style="thin">
        <color indexed="19"/>
      </bottom>
      <diagonal/>
    </border>
    <border>
      <left/>
      <right style="thin">
        <color indexed="19"/>
      </right>
      <top style="thin">
        <color indexed="19"/>
      </top>
      <bottom style="medium">
        <color indexed="64"/>
      </bottom>
      <diagonal/>
    </border>
    <border>
      <left/>
      <right style="medium">
        <color indexed="62"/>
      </right>
      <top style="thin">
        <color indexed="19"/>
      </top>
      <bottom style="medium">
        <color indexed="64"/>
      </bottom>
      <diagonal/>
    </border>
    <border>
      <left/>
      <right style="thin">
        <color indexed="19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1" fillId="2" borderId="4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vertical="center"/>
    </xf>
    <xf numFmtId="0" fontId="2" fillId="0" borderId="0" xfId="2" applyFont="1" applyAlignment="1">
      <alignment vertical="center"/>
    </xf>
    <xf numFmtId="4" fontId="2" fillId="0" borderId="1" xfId="2" applyNumberFormat="1" applyFont="1" applyBorder="1" applyAlignment="1">
      <alignment vertical="center"/>
    </xf>
    <xf numFmtId="0" fontId="3" fillId="0" borderId="1" xfId="2" applyFont="1" applyBorder="1" applyAlignment="1">
      <alignment vertical="center"/>
    </xf>
    <xf numFmtId="20" fontId="2" fillId="0" borderId="5" xfId="2" applyNumberFormat="1" applyFont="1" applyBorder="1" applyAlignment="1">
      <alignment vertical="center"/>
    </xf>
    <xf numFmtId="20" fontId="2" fillId="0" borderId="6" xfId="2" applyNumberFormat="1" applyFont="1" applyBorder="1" applyAlignment="1">
      <alignment vertical="center"/>
    </xf>
    <xf numFmtId="20" fontId="2" fillId="0" borderId="1" xfId="2" applyNumberFormat="1" applyFont="1" applyBorder="1" applyAlignment="1">
      <alignment vertical="center"/>
    </xf>
    <xf numFmtId="20" fontId="2" fillId="0" borderId="7" xfId="2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20" fontId="2" fillId="0" borderId="8" xfId="2" applyNumberFormat="1" applyFont="1" applyBorder="1" applyAlignment="1">
      <alignment vertical="center"/>
    </xf>
    <xf numFmtId="20" fontId="2" fillId="0" borderId="9" xfId="2" applyNumberFormat="1" applyFont="1" applyBorder="1" applyAlignment="1">
      <alignment vertical="center"/>
    </xf>
    <xf numFmtId="0" fontId="3" fillId="6" borderId="2" xfId="2" applyFont="1" applyFill="1" applyBorder="1" applyAlignment="1">
      <alignment horizontal="center" vertical="center" wrapText="1"/>
    </xf>
    <xf numFmtId="22" fontId="2" fillId="0" borderId="0" xfId="2" applyNumberFormat="1" applyFont="1" applyAlignment="1">
      <alignment vertical="center"/>
    </xf>
    <xf numFmtId="14" fontId="2" fillId="0" borderId="0" xfId="2" applyNumberFormat="1" applyFont="1" applyAlignment="1">
      <alignment vertical="center"/>
    </xf>
    <xf numFmtId="21" fontId="2" fillId="0" borderId="1" xfId="2" applyNumberFormat="1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14" fontId="2" fillId="0" borderId="1" xfId="2" applyNumberFormat="1" applyFont="1" applyBorder="1" applyAlignment="1">
      <alignment vertical="center"/>
    </xf>
    <xf numFmtId="165" fontId="2" fillId="0" borderId="1" xfId="2" applyNumberFormat="1" applyFont="1" applyBorder="1" applyAlignment="1">
      <alignment vertical="center"/>
    </xf>
    <xf numFmtId="0" fontId="3" fillId="6" borderId="1" xfId="2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8" fillId="4" borderId="3" xfId="4" applyFont="1" applyFill="1" applyBorder="1" applyAlignment="1">
      <alignment horizontal="center" vertical="center"/>
    </xf>
    <xf numFmtId="0" fontId="6" fillId="3" borderId="0" xfId="4" applyFont="1" applyFill="1" applyBorder="1" applyAlignment="1">
      <alignment horizontal="center" vertical="center"/>
    </xf>
    <xf numFmtId="0" fontId="5" fillId="3" borderId="0" xfId="4" applyFont="1" applyFill="1" applyBorder="1" applyAlignment="1">
      <alignment horizontal="center" vertical="center"/>
    </xf>
    <xf numFmtId="4" fontId="5" fillId="3" borderId="0" xfId="4" applyNumberFormat="1" applyFont="1" applyFill="1" applyBorder="1" applyAlignment="1">
      <alignment horizontal="center" vertical="center"/>
    </xf>
    <xf numFmtId="0" fontId="5" fillId="5" borderId="0" xfId="4" applyFont="1" applyFill="1" applyBorder="1" applyAlignment="1">
      <alignment horizontal="center" vertical="center"/>
    </xf>
    <xf numFmtId="0" fontId="2" fillId="0" borderId="0" xfId="4" quotePrefix="1" applyFont="1" applyAlignment="1">
      <alignment horizontal="center" vertical="center"/>
    </xf>
    <xf numFmtId="9" fontId="5" fillId="3" borderId="0" xfId="1" applyFont="1" applyFill="1" applyBorder="1" applyAlignment="1">
      <alignment horizontal="center" vertical="center"/>
    </xf>
    <xf numFmtId="0" fontId="1" fillId="0" borderId="0" xfId="6" applyAlignment="1">
      <alignment vertical="center"/>
    </xf>
    <xf numFmtId="167" fontId="13" fillId="7" borderId="13" xfId="6" applyNumberFormat="1" applyFont="1" applyFill="1" applyBorder="1" applyAlignment="1">
      <alignment horizontal="left" vertical="center"/>
    </xf>
    <xf numFmtId="0" fontId="13" fillId="7" borderId="14" xfId="6" applyFont="1" applyFill="1" applyBorder="1" applyAlignment="1">
      <alignment horizontal="left" vertical="center"/>
    </xf>
    <xf numFmtId="166" fontId="14" fillId="7" borderId="15" xfId="5" applyFont="1" applyFill="1" applyBorder="1" applyAlignment="1">
      <alignment horizontal="right" vertical="center" indent="1"/>
    </xf>
    <xf numFmtId="4" fontId="10" fillId="0" borderId="0" xfId="6" applyNumberFormat="1" applyFont="1" applyBorder="1" applyAlignment="1">
      <alignment vertical="center"/>
    </xf>
    <xf numFmtId="0" fontId="13" fillId="7" borderId="13" xfId="6" applyFont="1" applyFill="1" applyBorder="1" applyAlignment="1">
      <alignment horizontal="left" vertical="center"/>
    </xf>
    <xf numFmtId="0" fontId="13" fillId="7" borderId="16" xfId="6" applyFont="1" applyFill="1" applyBorder="1" applyAlignment="1">
      <alignment horizontal="left" vertical="center"/>
    </xf>
    <xf numFmtId="164" fontId="14" fillId="7" borderId="17" xfId="6" applyNumberFormat="1" applyFont="1" applyFill="1" applyBorder="1" applyAlignment="1">
      <alignment horizontal="right" vertical="center" indent="1"/>
    </xf>
    <xf numFmtId="9" fontId="10" fillId="0" borderId="0" xfId="6" applyNumberFormat="1" applyFont="1" applyBorder="1" applyAlignment="1">
      <alignment vertical="center"/>
    </xf>
    <xf numFmtId="0" fontId="14" fillId="7" borderId="17" xfId="6" applyNumberFormat="1" applyFont="1" applyFill="1" applyBorder="1" applyAlignment="1">
      <alignment horizontal="right" vertical="center" indent="1"/>
    </xf>
    <xf numFmtId="0" fontId="10" fillId="0" borderId="0" xfId="6" applyNumberFormat="1" applyFont="1" applyBorder="1" applyAlignment="1">
      <alignment vertical="center"/>
    </xf>
    <xf numFmtId="4" fontId="14" fillId="7" borderId="17" xfId="6" applyNumberFormat="1" applyFont="1" applyFill="1" applyBorder="1" applyAlignment="1">
      <alignment horizontal="right" vertical="center" indent="1"/>
    </xf>
    <xf numFmtId="0" fontId="13" fillId="7" borderId="18" xfId="6" applyFont="1" applyFill="1" applyBorder="1" applyAlignment="1">
      <alignment horizontal="left" vertical="center"/>
    </xf>
    <xf numFmtId="0" fontId="14" fillId="7" borderId="19" xfId="6" applyFont="1" applyFill="1" applyBorder="1" applyAlignment="1">
      <alignment horizontal="right" vertical="center" indent="1"/>
    </xf>
    <xf numFmtId="0" fontId="10" fillId="0" borderId="0" xfId="6" applyFont="1" applyBorder="1" applyAlignment="1">
      <alignment vertical="center"/>
    </xf>
    <xf numFmtId="164" fontId="10" fillId="0" borderId="0" xfId="6" applyNumberFormat="1" applyFont="1" applyBorder="1" applyAlignment="1">
      <alignment vertical="center"/>
    </xf>
    <xf numFmtId="167" fontId="10" fillId="0" borderId="0" xfId="6" applyNumberFormat="1" applyFont="1" applyBorder="1" applyAlignment="1">
      <alignment vertical="center"/>
    </xf>
    <xf numFmtId="0" fontId="4" fillId="9" borderId="0" xfId="2" applyFont="1" applyFill="1" applyAlignment="1">
      <alignment vertical="center"/>
    </xf>
    <xf numFmtId="0" fontId="16" fillId="9" borderId="0" xfId="2" applyFont="1" applyFill="1" applyAlignment="1">
      <alignment vertical="center"/>
    </xf>
    <xf numFmtId="43" fontId="5" fillId="5" borderId="0" xfId="8" applyFont="1" applyFill="1" applyBorder="1" applyAlignment="1">
      <alignment horizontal="center" vertical="center"/>
    </xf>
    <xf numFmtId="0" fontId="18" fillId="5" borderId="0" xfId="4" applyFont="1" applyFill="1" applyBorder="1" applyAlignment="1">
      <alignment horizontal="left" vertical="center"/>
    </xf>
    <xf numFmtId="0" fontId="12" fillId="10" borderId="11" xfId="6" applyFont="1" applyFill="1" applyBorder="1" applyAlignment="1">
      <alignment horizontal="left" vertical="center"/>
    </xf>
    <xf numFmtId="0" fontId="1" fillId="11" borderId="0" xfId="6" applyFill="1" applyAlignment="1">
      <alignment vertical="center"/>
    </xf>
    <xf numFmtId="0" fontId="12" fillId="12" borderId="11" xfId="6" applyFont="1" applyFill="1" applyBorder="1" applyAlignment="1">
      <alignment horizontal="left" vertical="center"/>
    </xf>
    <xf numFmtId="0" fontId="12" fillId="12" borderId="20" xfId="6" applyFont="1" applyFill="1" applyBorder="1" applyAlignment="1">
      <alignment horizontal="left" vertical="center"/>
    </xf>
    <xf numFmtId="166" fontId="17" fillId="12" borderId="12" xfId="5" applyFont="1" applyFill="1" applyBorder="1" applyAlignment="1">
      <alignment horizontal="right" vertical="center"/>
    </xf>
    <xf numFmtId="0" fontId="1" fillId="13" borderId="0" xfId="6" applyFont="1" applyFill="1" applyAlignment="1">
      <alignment vertical="center"/>
    </xf>
    <xf numFmtId="164" fontId="17" fillId="12" borderId="12" xfId="1" applyNumberFormat="1" applyFont="1" applyFill="1" applyBorder="1" applyAlignment="1">
      <alignment horizontal="right" vertical="center"/>
    </xf>
    <xf numFmtId="169" fontId="17" fillId="12" borderId="12" xfId="7" applyNumberFormat="1" applyFont="1" applyFill="1" applyBorder="1" applyAlignment="1">
      <alignment horizontal="right" vertical="center"/>
    </xf>
    <xf numFmtId="0" fontId="2" fillId="9" borderId="8" xfId="2" applyNumberFormat="1" applyFont="1" applyFill="1" applyBorder="1" applyAlignment="1">
      <alignment vertical="center"/>
    </xf>
    <xf numFmtId="20" fontId="2" fillId="0" borderId="22" xfId="2" applyNumberFormat="1" applyFont="1" applyBorder="1" applyAlignment="1">
      <alignment vertical="center"/>
    </xf>
    <xf numFmtId="20" fontId="2" fillId="9" borderId="1" xfId="2" applyNumberFormat="1" applyFont="1" applyFill="1" applyBorder="1" applyAlignment="1">
      <alignment vertical="center"/>
    </xf>
    <xf numFmtId="20" fontId="2" fillId="0" borderId="0" xfId="2" applyNumberFormat="1" applyFont="1" applyAlignment="1">
      <alignment vertical="center"/>
    </xf>
    <xf numFmtId="0" fontId="2" fillId="9" borderId="1" xfId="8" applyNumberFormat="1" applyFont="1" applyFill="1" applyBorder="1" applyAlignment="1">
      <alignment vertical="center"/>
    </xf>
    <xf numFmtId="0" fontId="2" fillId="9" borderId="23" xfId="8" applyNumberFormat="1" applyFont="1" applyFill="1" applyBorder="1" applyAlignment="1">
      <alignment vertical="center"/>
    </xf>
    <xf numFmtId="20" fontId="2" fillId="9" borderId="8" xfId="2" applyNumberFormat="1" applyFont="1" applyFill="1" applyBorder="1" applyAlignment="1">
      <alignment vertical="center"/>
    </xf>
    <xf numFmtId="20" fontId="2" fillId="9" borderId="21" xfId="2" applyNumberFormat="1" applyFont="1" applyFill="1" applyBorder="1" applyAlignment="1">
      <alignment vertical="center"/>
    </xf>
    <xf numFmtId="0" fontId="2" fillId="9" borderId="21" xfId="8" applyNumberFormat="1" applyFont="1" applyFill="1" applyBorder="1" applyAlignment="1">
      <alignment vertical="center"/>
    </xf>
    <xf numFmtId="0" fontId="2" fillId="8" borderId="0" xfId="2" applyFont="1" applyFill="1" applyAlignment="1">
      <alignment vertical="center"/>
    </xf>
    <xf numFmtId="43" fontId="2" fillId="8" borderId="0" xfId="8" applyFont="1" applyFill="1" applyAlignment="1">
      <alignment vertical="center"/>
    </xf>
    <xf numFmtId="0" fontId="3" fillId="6" borderId="8" xfId="2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 vertical="center" wrapText="1"/>
    </xf>
    <xf numFmtId="0" fontId="3" fillId="6" borderId="10" xfId="2" applyFont="1" applyFill="1" applyBorder="1" applyAlignment="1">
      <alignment horizontal="center" vertical="center" wrapText="1"/>
    </xf>
    <xf numFmtId="0" fontId="12" fillId="10" borderId="4" xfId="6" applyFont="1" applyFill="1" applyBorder="1" applyAlignment="1">
      <alignment horizontal="center" vertical="center"/>
    </xf>
    <xf numFmtId="0" fontId="12" fillId="10" borderId="12" xfId="6" applyFont="1" applyFill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</cellXfs>
  <cellStyles count="9">
    <cellStyle name="Moeda_HC_08_Principais funções financeiras" xfId="5"/>
    <cellStyle name="Normal" xfId="0" builtinId="0"/>
    <cellStyle name="Normal 2" xfId="2"/>
    <cellStyle name="Normal 3" xfId="4"/>
    <cellStyle name="Normal_HC_08_Principais funções financeiras" xfId="6"/>
    <cellStyle name="Porcentagem" xfId="1" builtinId="5"/>
    <cellStyle name="Porcentagem 2" xfId="3"/>
    <cellStyle name="Separador de milhares 2" xfId="7"/>
    <cellStyle name="Vírgula" xfId="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tabSelected="1" defaultGridColor="0" colorId="19" workbookViewId="0">
      <selection activeCell="E10" sqref="E10"/>
    </sheetView>
  </sheetViews>
  <sheetFormatPr defaultColWidth="9.109375" defaultRowHeight="12.6" x14ac:dyDescent="0.25"/>
  <cols>
    <col min="1" max="1" width="22.21875" style="6" bestFit="1" customWidth="1"/>
    <col min="2" max="2" width="20" style="6" customWidth="1"/>
    <col min="3" max="3" width="20.5546875" style="6" customWidth="1"/>
    <col min="4" max="4" width="12.5546875" style="6" customWidth="1"/>
    <col min="5" max="5" width="11.88671875" style="6" customWidth="1"/>
    <col min="6" max="6" width="13.5546875" style="6" customWidth="1"/>
    <col min="7" max="7" width="9.77734375" style="6" bestFit="1" customWidth="1"/>
    <col min="8" max="16384" width="9.109375" style="6"/>
  </cols>
  <sheetData>
    <row r="1" spans="1:8" ht="21" customHeight="1" x14ac:dyDescent="0.25">
      <c r="A1" s="51" t="s">
        <v>79</v>
      </c>
      <c r="B1" s="51"/>
      <c r="C1" s="6" t="s">
        <v>83</v>
      </c>
    </row>
    <row r="3" spans="1:8" ht="18.75" customHeight="1" x14ac:dyDescent="0.25">
      <c r="A3" s="23" t="s">
        <v>62</v>
      </c>
      <c r="B3" s="23" t="s">
        <v>61</v>
      </c>
      <c r="C3" s="23" t="s">
        <v>60</v>
      </c>
    </row>
    <row r="4" spans="1:8" x14ac:dyDescent="0.25">
      <c r="A4" s="20" t="s">
        <v>59</v>
      </c>
      <c r="B4" s="22">
        <f ca="1">TODAY()</f>
        <v>41662</v>
      </c>
      <c r="C4" s="22">
        <f ca="1">NOW()</f>
        <v>41662.824040624997</v>
      </c>
    </row>
    <row r="5" spans="1:8" x14ac:dyDescent="0.25">
      <c r="A5" s="20" t="s">
        <v>58</v>
      </c>
      <c r="B5" s="21">
        <f ca="1">TODAY()</f>
        <v>41662</v>
      </c>
      <c r="C5" s="21">
        <f ca="1">NOW()</f>
        <v>41662.824040624997</v>
      </c>
    </row>
    <row r="6" spans="1:8" x14ac:dyDescent="0.25">
      <c r="A6" s="20" t="s">
        <v>57</v>
      </c>
      <c r="B6" s="19">
        <f ca="1">TODAY()</f>
        <v>41662</v>
      </c>
      <c r="C6" s="19">
        <f ca="1">NOW()</f>
        <v>41662.824040624997</v>
      </c>
    </row>
    <row r="7" spans="1:8" ht="13.2" thickBot="1" x14ac:dyDescent="0.3">
      <c r="A7" s="1"/>
      <c r="B7" s="18"/>
      <c r="C7" s="17"/>
    </row>
    <row r="8" spans="1:8" ht="17.25" customHeight="1" x14ac:dyDescent="0.25">
      <c r="A8" s="75" t="s">
        <v>56</v>
      </c>
      <c r="B8" s="73" t="s">
        <v>55</v>
      </c>
      <c r="C8" s="73"/>
      <c r="D8" s="73" t="s">
        <v>54</v>
      </c>
      <c r="E8" s="73" t="s">
        <v>53</v>
      </c>
      <c r="F8" s="73" t="s">
        <v>52</v>
      </c>
    </row>
    <row r="9" spans="1:8" ht="13.2" thickBot="1" x14ac:dyDescent="0.3">
      <c r="A9" s="76"/>
      <c r="B9" s="16" t="s">
        <v>51</v>
      </c>
      <c r="C9" s="16" t="s">
        <v>50</v>
      </c>
      <c r="D9" s="74"/>
      <c r="E9" s="74"/>
      <c r="F9" s="74"/>
    </row>
    <row r="10" spans="1:8" x14ac:dyDescent="0.25">
      <c r="A10" s="15">
        <v>0.29166666666666669</v>
      </c>
      <c r="B10" s="14">
        <v>0.5</v>
      </c>
      <c r="C10" s="14">
        <v>0.54166666666666663</v>
      </c>
      <c r="D10" s="14">
        <v>0.70833333333333337</v>
      </c>
      <c r="E10" s="68"/>
      <c r="F10" s="62"/>
      <c r="H10" s="65"/>
    </row>
    <row r="11" spans="1:8" x14ac:dyDescent="0.25">
      <c r="A11" s="12">
        <v>0.41666666666666669</v>
      </c>
      <c r="B11" s="11">
        <v>0.54166666666666663</v>
      </c>
      <c r="C11" s="11">
        <v>0.58333333333333337</v>
      </c>
      <c r="D11" s="11">
        <v>0.75</v>
      </c>
      <c r="E11" s="64"/>
      <c r="F11" s="66"/>
    </row>
    <row r="12" spans="1:8" x14ac:dyDescent="0.25">
      <c r="A12" s="12">
        <v>0.35416666666666669</v>
      </c>
      <c r="B12" s="13"/>
      <c r="C12" s="13"/>
      <c r="D12" s="11">
        <v>0.75</v>
      </c>
      <c r="E12" s="64"/>
      <c r="F12" s="66"/>
    </row>
    <row r="13" spans="1:8" x14ac:dyDescent="0.25">
      <c r="A13" s="12">
        <v>0.54166666666666663</v>
      </c>
      <c r="B13" s="11">
        <v>0.75</v>
      </c>
      <c r="C13" s="11">
        <v>0.79166666666666663</v>
      </c>
      <c r="D13" s="11">
        <v>0.95833333333333337</v>
      </c>
      <c r="E13" s="64"/>
      <c r="F13" s="66"/>
    </row>
    <row r="14" spans="1:8" ht="13.2" thickBot="1" x14ac:dyDescent="0.3">
      <c r="A14" s="10">
        <v>0.42708333333333331</v>
      </c>
      <c r="B14" s="9">
        <v>0.59375</v>
      </c>
      <c r="C14" s="9">
        <v>0.63541666666666663</v>
      </c>
      <c r="D14" s="9">
        <v>0.70833333333333337</v>
      </c>
      <c r="E14" s="69"/>
      <c r="F14" s="70"/>
    </row>
    <row r="15" spans="1:8" ht="13.2" thickBot="1" x14ac:dyDescent="0.3">
      <c r="E15" s="63" t="s">
        <v>0</v>
      </c>
      <c r="F15" s="67"/>
    </row>
    <row r="16" spans="1:8" x14ac:dyDescent="0.25">
      <c r="E16" s="71" t="s">
        <v>82</v>
      </c>
      <c r="F16" s="72">
        <v>1207.5</v>
      </c>
    </row>
    <row r="17" spans="1:4" x14ac:dyDescent="0.25">
      <c r="A17" s="8" t="s">
        <v>49</v>
      </c>
      <c r="B17" s="7">
        <v>30</v>
      </c>
    </row>
    <row r="21" spans="1:4" x14ac:dyDescent="0.25">
      <c r="D21" s="65"/>
    </row>
  </sheetData>
  <mergeCells count="5">
    <mergeCell ref="F8:F9"/>
    <mergeCell ref="A8:A9"/>
    <mergeCell ref="B8:C8"/>
    <mergeCell ref="D8:D9"/>
    <mergeCell ref="E8:E9"/>
  </mergeCells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defaultGridColor="0" colorId="19" workbookViewId="0">
      <selection activeCell="C11" sqref="C11"/>
    </sheetView>
  </sheetViews>
  <sheetFormatPr defaultColWidth="9.109375" defaultRowHeight="13.2" x14ac:dyDescent="0.25"/>
  <cols>
    <col min="1" max="1" width="18.21875" style="2" customWidth="1"/>
    <col min="2" max="2" width="19.77734375" style="2" customWidth="1"/>
    <col min="3" max="3" width="17.6640625" style="2" customWidth="1"/>
    <col min="4" max="4" width="21.5546875" style="2" customWidth="1"/>
    <col min="5" max="16384" width="9.109375" style="2"/>
  </cols>
  <sheetData>
    <row r="1" spans="1:5" ht="26.4" customHeight="1" thickBot="1" x14ac:dyDescent="0.3">
      <c r="A1" s="51" t="s">
        <v>78</v>
      </c>
      <c r="B1" s="50"/>
      <c r="C1" s="50"/>
      <c r="D1" s="50"/>
    </row>
    <row r="2" spans="1:5" ht="17.399999999999999" customHeight="1" x14ac:dyDescent="0.25">
      <c r="A2" s="4" t="s">
        <v>37</v>
      </c>
      <c r="B2" s="4" t="s">
        <v>48</v>
      </c>
      <c r="C2" s="4" t="s">
        <v>47</v>
      </c>
    </row>
    <row r="3" spans="1:5" x14ac:dyDescent="0.25">
      <c r="A3" s="3" t="s">
        <v>18</v>
      </c>
      <c r="B3" s="3" t="str">
        <f t="shared" ref="B3:B8" si="0">LEFT(A3,3)</f>
        <v>Bra</v>
      </c>
      <c r="C3" s="3" t="str">
        <f t="shared" ref="C3:C8" si="1">RIGHT(A3,3)</f>
        <v>sil</v>
      </c>
      <c r="D3" s="3"/>
      <c r="E3" s="3"/>
    </row>
    <row r="4" spans="1:5" x14ac:dyDescent="0.25">
      <c r="A4" s="3" t="s">
        <v>19</v>
      </c>
      <c r="B4" s="3" t="str">
        <f t="shared" si="0"/>
        <v>Arg</v>
      </c>
      <c r="C4" s="3" t="str">
        <f t="shared" si="1"/>
        <v>ina</v>
      </c>
      <c r="D4" s="3"/>
      <c r="E4" s="3"/>
    </row>
    <row r="5" spans="1:5" x14ac:dyDescent="0.25">
      <c r="A5" s="3" t="s">
        <v>15</v>
      </c>
      <c r="B5" s="3" t="str">
        <f t="shared" si="0"/>
        <v>Itá</v>
      </c>
      <c r="C5" s="3" t="str">
        <f t="shared" si="1"/>
        <v>lia</v>
      </c>
      <c r="D5" s="3"/>
      <c r="E5" s="3"/>
    </row>
    <row r="6" spans="1:5" x14ac:dyDescent="0.25">
      <c r="A6" s="3" t="s">
        <v>46</v>
      </c>
      <c r="B6" s="3" t="str">
        <f t="shared" si="0"/>
        <v>chi</v>
      </c>
      <c r="C6" s="3" t="str">
        <f t="shared" si="1"/>
        <v>ile</v>
      </c>
      <c r="D6" s="3"/>
      <c r="E6" s="3"/>
    </row>
    <row r="7" spans="1:5" x14ac:dyDescent="0.25">
      <c r="A7" s="3" t="s">
        <v>20</v>
      </c>
      <c r="B7" s="3" t="str">
        <f t="shared" si="0"/>
        <v>Ale</v>
      </c>
      <c r="C7" s="3" t="str">
        <f t="shared" si="1"/>
        <v>nha</v>
      </c>
      <c r="D7" s="3"/>
      <c r="E7" s="3"/>
    </row>
    <row r="8" spans="1:5" ht="13.8" thickBot="1" x14ac:dyDescent="0.3">
      <c r="A8" s="5" t="s">
        <v>45</v>
      </c>
      <c r="B8" s="5" t="str">
        <f t="shared" si="0"/>
        <v>Gré</v>
      </c>
      <c r="C8" s="5" t="str">
        <f t="shared" si="1"/>
        <v>cia</v>
      </c>
    </row>
    <row r="9" spans="1:5" ht="24.75" customHeight="1" thickBot="1" x14ac:dyDescent="0.3"/>
    <row r="10" spans="1:5" x14ac:dyDescent="0.25">
      <c r="A10" s="4" t="s">
        <v>39</v>
      </c>
      <c r="B10" s="4" t="s">
        <v>38</v>
      </c>
      <c r="C10" s="4" t="s">
        <v>37</v>
      </c>
    </row>
    <row r="11" spans="1:5" x14ac:dyDescent="0.25">
      <c r="A11" s="3" t="s">
        <v>44</v>
      </c>
      <c r="B11" s="3" t="str">
        <f t="shared" ref="B11:B16" si="2">LEFT(A11,4)</f>
        <v>5687</v>
      </c>
      <c r="C11" s="3" t="str">
        <f t="shared" ref="C11:C16" si="3">MID(A11,6,LEN(A11)-5)</f>
        <v>Brasil</v>
      </c>
    </row>
    <row r="12" spans="1:5" x14ac:dyDescent="0.25">
      <c r="A12" s="3" t="s">
        <v>43</v>
      </c>
      <c r="B12" s="3" t="str">
        <f t="shared" si="2"/>
        <v>6589</v>
      </c>
      <c r="C12" s="3" t="str">
        <f t="shared" si="3"/>
        <v>Argentina</v>
      </c>
    </row>
    <row r="13" spans="1:5" x14ac:dyDescent="0.25">
      <c r="A13" s="3" t="s">
        <v>42</v>
      </c>
      <c r="B13" s="3" t="str">
        <f t="shared" si="2"/>
        <v>3214</v>
      </c>
      <c r="C13" s="3" t="str">
        <f t="shared" si="3"/>
        <v>Itália</v>
      </c>
    </row>
    <row r="14" spans="1:5" x14ac:dyDescent="0.25">
      <c r="A14" s="3" t="s">
        <v>41</v>
      </c>
      <c r="B14" s="3" t="str">
        <f t="shared" si="2"/>
        <v>1212</v>
      </c>
      <c r="C14" s="3" t="str">
        <f t="shared" si="3"/>
        <v>Chile</v>
      </c>
    </row>
    <row r="15" spans="1:5" x14ac:dyDescent="0.25">
      <c r="A15" s="3" t="s">
        <v>32</v>
      </c>
      <c r="B15" s="3" t="str">
        <f t="shared" si="2"/>
        <v>9865</v>
      </c>
      <c r="C15" s="3" t="str">
        <f t="shared" si="3"/>
        <v>Alemanha</v>
      </c>
    </row>
    <row r="16" spans="1:5" ht="13.8" thickBot="1" x14ac:dyDescent="0.3">
      <c r="A16" s="5" t="s">
        <v>40</v>
      </c>
      <c r="B16" s="5" t="str">
        <f t="shared" si="2"/>
        <v>1258</v>
      </c>
      <c r="C16" s="5" t="str">
        <f t="shared" si="3"/>
        <v>Grécia</v>
      </c>
    </row>
    <row r="17" spans="1:4" ht="24.75" customHeight="1" thickBot="1" x14ac:dyDescent="0.3"/>
    <row r="18" spans="1:4" x14ac:dyDescent="0.25">
      <c r="A18" s="4" t="s">
        <v>39</v>
      </c>
      <c r="B18" s="4" t="s">
        <v>38</v>
      </c>
      <c r="C18" s="4" t="s">
        <v>37</v>
      </c>
    </row>
    <row r="19" spans="1:4" x14ac:dyDescent="0.25">
      <c r="A19" s="3" t="s">
        <v>36</v>
      </c>
      <c r="B19" s="3" t="str">
        <f t="shared" ref="B19:B24" si="4">LEFT(A19,SEARCH("-",A19)-1)</f>
        <v>56</v>
      </c>
      <c r="C19" s="3" t="str">
        <f t="shared" ref="C19:C24" si="5">RIGHT(A19,LEN(A19)-SEARCH("-",A19))</f>
        <v>Brasil</v>
      </c>
    </row>
    <row r="20" spans="1:4" x14ac:dyDescent="0.25">
      <c r="A20" s="3" t="s">
        <v>35</v>
      </c>
      <c r="B20" s="3" t="str">
        <f t="shared" si="4"/>
        <v>658988</v>
      </c>
      <c r="C20" s="3" t="str">
        <f t="shared" si="5"/>
        <v>Argentina</v>
      </c>
    </row>
    <row r="21" spans="1:4" x14ac:dyDescent="0.25">
      <c r="A21" s="3" t="s">
        <v>34</v>
      </c>
      <c r="B21" s="3" t="str">
        <f t="shared" si="4"/>
        <v>3</v>
      </c>
      <c r="C21" s="3" t="str">
        <f t="shared" si="5"/>
        <v>Itália</v>
      </c>
    </row>
    <row r="22" spans="1:4" x14ac:dyDescent="0.25">
      <c r="A22" s="3" t="s">
        <v>33</v>
      </c>
      <c r="B22" s="3" t="str">
        <f t="shared" si="4"/>
        <v>121</v>
      </c>
      <c r="C22" s="3" t="str">
        <f t="shared" si="5"/>
        <v>Chile</v>
      </c>
    </row>
    <row r="23" spans="1:4" x14ac:dyDescent="0.25">
      <c r="A23" s="3" t="s">
        <v>32</v>
      </c>
      <c r="B23" s="3" t="str">
        <f t="shared" si="4"/>
        <v>9865</v>
      </c>
      <c r="C23" s="3" t="str">
        <f t="shared" si="5"/>
        <v>Alemanha</v>
      </c>
    </row>
    <row r="24" spans="1:4" ht="13.8" thickBot="1" x14ac:dyDescent="0.3">
      <c r="A24" s="5" t="s">
        <v>31</v>
      </c>
      <c r="B24" s="5" t="str">
        <f t="shared" si="4"/>
        <v>12581234</v>
      </c>
      <c r="C24" s="5" t="str">
        <f t="shared" si="5"/>
        <v>Grécia</v>
      </c>
    </row>
    <row r="25" spans="1:4" ht="21" customHeight="1" thickBot="1" x14ac:dyDescent="0.3"/>
    <row r="26" spans="1:4" x14ac:dyDescent="0.25">
      <c r="A26" s="4" t="s">
        <v>10</v>
      </c>
      <c r="B26" s="4" t="s">
        <v>30</v>
      </c>
      <c r="C26" s="4" t="s">
        <v>29</v>
      </c>
      <c r="D26" s="4" t="s">
        <v>28</v>
      </c>
    </row>
    <row r="27" spans="1:4" x14ac:dyDescent="0.25">
      <c r="A27" s="3" t="s">
        <v>27</v>
      </c>
      <c r="B27" s="3" t="str">
        <f>UPPER(A27)</f>
        <v>SÃO PAULO</v>
      </c>
      <c r="C27" s="3" t="str">
        <f>LOWER(A27)</f>
        <v>são paulo</v>
      </c>
      <c r="D27" s="3" t="str">
        <f>PROPER(A27)</f>
        <v>São Paulo</v>
      </c>
    </row>
    <row r="28" spans="1:4" x14ac:dyDescent="0.25">
      <c r="A28" s="3" t="s">
        <v>26</v>
      </c>
      <c r="B28" s="3" t="str">
        <f>UPPER(A28)</f>
        <v>RIO DE JANEIRO</v>
      </c>
      <c r="C28" s="3" t="str">
        <f>LOWER(A28)</f>
        <v>rio de janeiro</v>
      </c>
      <c r="D28" s="3" t="str">
        <f>PROPER(A28)</f>
        <v>Rio De Janeiro</v>
      </c>
    </row>
    <row r="29" spans="1:4" x14ac:dyDescent="0.25">
      <c r="A29" s="3" t="s">
        <v>25</v>
      </c>
      <c r="B29" s="3" t="str">
        <f>UPPER(A29)</f>
        <v>MANAUS</v>
      </c>
      <c r="C29" s="3" t="str">
        <f>LOWER(A29)</f>
        <v>manaus</v>
      </c>
      <c r="D29" s="3" t="str">
        <f>PROPER(A29)</f>
        <v>Manaus</v>
      </c>
    </row>
    <row r="30" spans="1:4" x14ac:dyDescent="0.25">
      <c r="A30" s="3" t="s">
        <v>24</v>
      </c>
      <c r="B30" s="3" t="str">
        <f>UPPER(A30)</f>
        <v>SANTA CATARINA</v>
      </c>
      <c r="C30" s="3" t="str">
        <f>LOWER(A30)</f>
        <v>santa catarina</v>
      </c>
      <c r="D30" s="3" t="str">
        <f>PROPER(A30)</f>
        <v>Santa Catarina</v>
      </c>
    </row>
    <row r="31" spans="1:4" ht="24.75" customHeight="1" x14ac:dyDescent="0.25"/>
  </sheetData>
  <pageMargins left="0.78740157499999996" right="0.78740157499999996" top="0.984251969" bottom="0.984251969" header="0.49212598499999999" footer="0.49212598499999999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zoomScale="8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9" sqref="C9"/>
    </sheetView>
  </sheetViews>
  <sheetFormatPr defaultColWidth="9.109375" defaultRowHeight="13.2" x14ac:dyDescent="0.25"/>
  <cols>
    <col min="1" max="1" width="17" style="33" customWidth="1"/>
    <col min="2" max="2" width="15" style="33" bestFit="1" customWidth="1"/>
    <col min="3" max="3" width="16.109375" style="33" customWidth="1"/>
    <col min="4" max="4" width="1.5546875" style="33" customWidth="1"/>
    <col min="5" max="5" width="14.44140625" style="33" bestFit="1" customWidth="1"/>
    <col min="6" max="6" width="15.88671875" style="33" customWidth="1"/>
    <col min="7" max="7" width="1.5546875" style="33" customWidth="1"/>
    <col min="8" max="8" width="14.44140625" style="33" bestFit="1" customWidth="1"/>
    <col min="9" max="9" width="15.88671875" style="33" customWidth="1"/>
    <col min="10" max="10" width="1.5546875" style="33" customWidth="1"/>
    <col min="11" max="11" width="14.44140625" style="33" bestFit="1" customWidth="1"/>
    <col min="12" max="12" width="15.88671875" style="33" customWidth="1"/>
    <col min="13" max="13" width="1.5546875" style="33" customWidth="1"/>
    <col min="14" max="14" width="14.44140625" style="33" bestFit="1" customWidth="1"/>
    <col min="15" max="15" width="15.88671875" style="33" customWidth="1"/>
    <col min="16" max="16384" width="9.109375" style="33"/>
  </cols>
  <sheetData>
    <row r="1" spans="1:15" ht="20.399999999999999" customHeight="1" x14ac:dyDescent="0.25">
      <c r="A1" s="56" t="s">
        <v>81</v>
      </c>
      <c r="B1" s="56"/>
      <c r="C1" s="56"/>
      <c r="D1" s="56"/>
      <c r="E1" s="56"/>
      <c r="F1" s="56"/>
      <c r="G1" s="56"/>
    </row>
    <row r="2" spans="1:15" ht="13.8" thickBot="1" x14ac:dyDescent="0.3"/>
    <row r="3" spans="1:15" ht="20.25" customHeight="1" x14ac:dyDescent="0.25">
      <c r="A3" s="54" t="s">
        <v>63</v>
      </c>
      <c r="B3" s="77" t="s">
        <v>64</v>
      </c>
      <c r="C3" s="78"/>
      <c r="D3" s="55"/>
      <c r="E3" s="77" t="s">
        <v>65</v>
      </c>
      <c r="F3" s="78"/>
      <c r="G3" s="55"/>
      <c r="H3" s="77" t="s">
        <v>66</v>
      </c>
      <c r="I3" s="78"/>
      <c r="J3" s="55"/>
      <c r="K3" s="77" t="s">
        <v>67</v>
      </c>
      <c r="L3" s="78"/>
      <c r="M3" s="55"/>
      <c r="N3" s="77" t="s">
        <v>68</v>
      </c>
      <c r="O3" s="78"/>
    </row>
    <row r="4" spans="1:15" ht="20.25" customHeight="1" x14ac:dyDescent="0.25">
      <c r="A4" s="34" t="s">
        <v>69</v>
      </c>
      <c r="B4" s="35" t="s">
        <v>70</v>
      </c>
      <c r="C4" s="36">
        <v>-10000</v>
      </c>
      <c r="D4" s="37"/>
      <c r="E4" s="35" t="s">
        <v>70</v>
      </c>
      <c r="F4" s="36">
        <v>0</v>
      </c>
      <c r="G4" s="37"/>
      <c r="H4" s="35" t="s">
        <v>70</v>
      </c>
      <c r="I4" s="36">
        <v>15000</v>
      </c>
      <c r="J4" s="37"/>
      <c r="K4" s="35" t="s">
        <v>70</v>
      </c>
      <c r="L4" s="36">
        <v>0</v>
      </c>
      <c r="M4" s="37"/>
      <c r="N4" s="35" t="s">
        <v>64</v>
      </c>
      <c r="O4" s="36">
        <v>10000</v>
      </c>
    </row>
    <row r="5" spans="1:15" ht="20.25" customHeight="1" x14ac:dyDescent="0.25">
      <c r="A5" s="38"/>
      <c r="B5" s="39" t="s">
        <v>66</v>
      </c>
      <c r="C5" s="40">
        <v>0.01</v>
      </c>
      <c r="D5" s="41"/>
      <c r="E5" s="39" t="s">
        <v>64</v>
      </c>
      <c r="F5" s="36">
        <v>5000</v>
      </c>
      <c r="G5" s="41"/>
      <c r="H5" s="39" t="s">
        <v>64</v>
      </c>
      <c r="I5" s="36">
        <v>0</v>
      </c>
      <c r="J5" s="41"/>
      <c r="K5" s="39" t="s">
        <v>64</v>
      </c>
      <c r="L5" s="36">
        <v>10000</v>
      </c>
      <c r="M5" s="41"/>
      <c r="N5" s="39" t="s">
        <v>66</v>
      </c>
      <c r="O5" s="40">
        <v>0.01</v>
      </c>
    </row>
    <row r="6" spans="1:15" ht="20.25" customHeight="1" x14ac:dyDescent="0.25">
      <c r="A6" s="38"/>
      <c r="B6" s="39" t="s">
        <v>67</v>
      </c>
      <c r="C6" s="42">
        <v>12</v>
      </c>
      <c r="D6" s="43"/>
      <c r="E6" s="39" t="s">
        <v>66</v>
      </c>
      <c r="F6" s="40">
        <v>0.01</v>
      </c>
      <c r="G6" s="43"/>
      <c r="H6" s="39" t="s">
        <v>67</v>
      </c>
      <c r="I6" s="42">
        <v>10</v>
      </c>
      <c r="J6" s="43"/>
      <c r="K6" s="39" t="s">
        <v>66</v>
      </c>
      <c r="L6" s="40">
        <v>0.01</v>
      </c>
      <c r="M6" s="43"/>
      <c r="N6" s="39" t="s">
        <v>67</v>
      </c>
      <c r="O6" s="42">
        <v>12</v>
      </c>
    </row>
    <row r="7" spans="1:15" ht="20.25" customHeight="1" x14ac:dyDescent="0.25">
      <c r="A7" s="38"/>
      <c r="B7" s="39" t="s">
        <v>65</v>
      </c>
      <c r="C7" s="44">
        <v>0</v>
      </c>
      <c r="D7" s="37"/>
      <c r="E7" s="39" t="s">
        <v>67</v>
      </c>
      <c r="F7" s="42">
        <v>12</v>
      </c>
      <c r="G7" s="37"/>
      <c r="H7" s="39" t="s">
        <v>65</v>
      </c>
      <c r="I7" s="36">
        <v>-1580</v>
      </c>
      <c r="J7" s="37"/>
      <c r="K7" s="39" t="s">
        <v>65</v>
      </c>
      <c r="L7" s="36">
        <v>-500</v>
      </c>
      <c r="M7" s="37"/>
      <c r="N7" s="39" t="s">
        <v>65</v>
      </c>
      <c r="O7" s="36">
        <v>0</v>
      </c>
    </row>
    <row r="8" spans="1:15" ht="20.25" customHeight="1" thickBot="1" x14ac:dyDescent="0.3">
      <c r="A8" s="38"/>
      <c r="B8" s="45" t="s">
        <v>71</v>
      </c>
      <c r="C8" s="46">
        <v>1</v>
      </c>
      <c r="D8" s="47"/>
      <c r="E8" s="45" t="s">
        <v>71</v>
      </c>
      <c r="F8" s="46">
        <v>1</v>
      </c>
      <c r="G8" s="47"/>
      <c r="H8" s="45" t="s">
        <v>71</v>
      </c>
      <c r="I8" s="46">
        <v>0</v>
      </c>
      <c r="J8" s="47"/>
      <c r="K8" s="45" t="s">
        <v>71</v>
      </c>
      <c r="L8" s="46">
        <v>1</v>
      </c>
      <c r="M8" s="47"/>
      <c r="N8" s="45" t="s">
        <v>71</v>
      </c>
      <c r="O8" s="46">
        <v>0</v>
      </c>
    </row>
    <row r="9" spans="1:15" ht="20.25" customHeight="1" x14ac:dyDescent="0.25">
      <c r="A9" s="56" t="s">
        <v>72</v>
      </c>
      <c r="B9" s="57" t="s">
        <v>73</v>
      </c>
      <c r="C9" s="58">
        <f>FV(C5,C6,C7,C4,C8)</f>
        <v>11268.250301319698</v>
      </c>
      <c r="D9" s="59"/>
      <c r="E9" s="57" t="s">
        <v>74</v>
      </c>
      <c r="F9" s="58">
        <f>PMT(F6,F7,F4,F5,F8)</f>
        <v>-390.34053801159251</v>
      </c>
      <c r="G9" s="59"/>
      <c r="H9" s="57" t="s">
        <v>75</v>
      </c>
      <c r="I9" s="60">
        <f>RATE(I6,I7,I4,I5,I8)</f>
        <v>9.5605359714732614E-3</v>
      </c>
      <c r="J9" s="59"/>
      <c r="K9" s="57" t="s">
        <v>76</v>
      </c>
      <c r="L9" s="61">
        <f>NPER(L6,L7,L4,L5,L8)</f>
        <v>18.157188079626312</v>
      </c>
      <c r="M9" s="59"/>
      <c r="N9" s="57" t="s">
        <v>77</v>
      </c>
      <c r="O9" s="58">
        <f>PV(O5,O6,O7,O4,O8)</f>
        <v>-8874.4922526515365</v>
      </c>
    </row>
    <row r="10" spans="1:15" ht="18.75" customHeight="1" x14ac:dyDescent="0.25"/>
    <row r="14" spans="1:15" x14ac:dyDescent="0.25"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x14ac:dyDescent="0.25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4:15" x14ac:dyDescent="0.25"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4:15" x14ac:dyDescent="0.25"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20" spans="4:15" x14ac:dyDescent="0.25"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</sheetData>
  <mergeCells count="5">
    <mergeCell ref="B3:C3"/>
    <mergeCell ref="E3:F3"/>
    <mergeCell ref="H3:I3"/>
    <mergeCell ref="K3:L3"/>
    <mergeCell ref="N3:O3"/>
  </mergeCells>
  <pageMargins left="0.78740157499999996" right="0.78740157499999996" top="0.984251969" bottom="0.984251969" header="0.49212598499999999" footer="0.49212598499999999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>
      <selection activeCell="E11" sqref="E11"/>
    </sheetView>
  </sheetViews>
  <sheetFormatPr defaultColWidth="9.109375" defaultRowHeight="15.75" customHeight="1" x14ac:dyDescent="0.25"/>
  <cols>
    <col min="1" max="1" width="28" style="24" bestFit="1" customWidth="1"/>
    <col min="2" max="2" width="8" style="24" bestFit="1" customWidth="1"/>
    <col min="3" max="3" width="12.6640625" style="24" customWidth="1"/>
    <col min="4" max="4" width="11.109375" style="24" customWidth="1"/>
    <col min="5" max="5" width="10.33203125" style="24" customWidth="1"/>
    <col min="6" max="16384" width="9.109375" style="24"/>
  </cols>
  <sheetData>
    <row r="1" spans="1:9" ht="15.75" customHeight="1" x14ac:dyDescent="0.25">
      <c r="A1" s="53" t="s">
        <v>80</v>
      </c>
      <c r="B1" s="53"/>
      <c r="C1" s="53"/>
      <c r="D1" s="53"/>
    </row>
    <row r="3" spans="1:9" ht="15.75" customHeight="1" x14ac:dyDescent="0.25">
      <c r="A3" s="79" t="s">
        <v>23</v>
      </c>
      <c r="B3" s="79"/>
      <c r="C3" s="79"/>
      <c r="D3" s="79"/>
    </row>
    <row r="4" spans="1:9" ht="15.75" customHeight="1" thickBot="1" x14ac:dyDescent="0.3">
      <c r="A4" s="25" t="s">
        <v>22</v>
      </c>
      <c r="B4" s="26" t="s">
        <v>2</v>
      </c>
      <c r="C4" s="26" t="s">
        <v>11</v>
      </c>
      <c r="D4" s="26" t="s">
        <v>21</v>
      </c>
    </row>
    <row r="5" spans="1:9" ht="15.75" customHeight="1" x14ac:dyDescent="0.25">
      <c r="A5" s="27" t="s">
        <v>20</v>
      </c>
      <c r="B5" s="28">
        <v>50</v>
      </c>
      <c r="C5" s="29">
        <v>1.5</v>
      </c>
      <c r="D5" s="30" t="str">
        <f>IF(AND(C5&lt;=$B$16,B5&gt;=$B$15),"Alto",IF(C5&lt;=$B$16,"Médio","Baixo"))</f>
        <v>Médio</v>
      </c>
    </row>
    <row r="6" spans="1:9" ht="15.75" customHeight="1" x14ac:dyDescent="0.25">
      <c r="A6" s="27" t="s">
        <v>19</v>
      </c>
      <c r="B6" s="28">
        <v>120</v>
      </c>
      <c r="C6" s="29">
        <v>1.45</v>
      </c>
      <c r="D6" s="30" t="str">
        <f t="shared" ref="D6:D12" si="0">IF(AND(C6&lt;=$B$16,B6&gt;=$B$15),"Alto",IF(C6&lt;=$B$16,"Médio","Baixo"))</f>
        <v>Alto</v>
      </c>
    </row>
    <row r="7" spans="1:9" ht="15.75" customHeight="1" x14ac:dyDescent="0.25">
      <c r="A7" s="27" t="s">
        <v>18</v>
      </c>
      <c r="B7" s="28">
        <v>195</v>
      </c>
      <c r="C7" s="29">
        <v>1.1200000000000001</v>
      </c>
      <c r="D7" s="30" t="str">
        <f t="shared" si="0"/>
        <v>Alto</v>
      </c>
    </row>
    <row r="8" spans="1:9" ht="15.75" customHeight="1" x14ac:dyDescent="0.25">
      <c r="A8" s="27" t="s">
        <v>17</v>
      </c>
      <c r="B8" s="28">
        <v>180</v>
      </c>
      <c r="C8" s="29">
        <v>1.55</v>
      </c>
      <c r="D8" s="30" t="str">
        <f t="shared" si="0"/>
        <v>Alto</v>
      </c>
    </row>
    <row r="9" spans="1:9" ht="15.75" customHeight="1" x14ac:dyDescent="0.25">
      <c r="A9" s="27" t="s">
        <v>16</v>
      </c>
      <c r="B9" s="28">
        <v>140</v>
      </c>
      <c r="C9" s="29">
        <v>2.1</v>
      </c>
      <c r="D9" s="30" t="str">
        <f t="shared" si="0"/>
        <v>Baixo</v>
      </c>
    </row>
    <row r="10" spans="1:9" ht="15.75" customHeight="1" x14ac:dyDescent="0.25">
      <c r="A10" s="27" t="s">
        <v>15</v>
      </c>
      <c r="B10" s="28">
        <v>56</v>
      </c>
      <c r="C10" s="29">
        <v>2</v>
      </c>
      <c r="D10" s="30" t="str">
        <f t="shared" si="0"/>
        <v>Baixo</v>
      </c>
    </row>
    <row r="11" spans="1:9" ht="15.75" customHeight="1" x14ac:dyDescent="0.25">
      <c r="A11" s="27" t="s">
        <v>14</v>
      </c>
      <c r="B11" s="28">
        <v>30</v>
      </c>
      <c r="C11" s="29">
        <v>2.25</v>
      </c>
      <c r="D11" s="30" t="str">
        <f t="shared" si="0"/>
        <v>Baixo</v>
      </c>
    </row>
    <row r="12" spans="1:9" ht="15.75" customHeight="1" x14ac:dyDescent="0.25">
      <c r="A12" s="27" t="s">
        <v>13</v>
      </c>
      <c r="B12" s="28">
        <v>50</v>
      </c>
      <c r="C12" s="29">
        <v>1.05</v>
      </c>
      <c r="D12" s="30" t="str">
        <f t="shared" si="0"/>
        <v>Médio</v>
      </c>
    </row>
    <row r="14" spans="1:9" ht="15.75" customHeight="1" thickBot="1" x14ac:dyDescent="0.3">
      <c r="A14" s="80" t="s">
        <v>12</v>
      </c>
      <c r="B14" s="80"/>
    </row>
    <row r="15" spans="1:9" ht="15.75" customHeight="1" x14ac:dyDescent="0.25">
      <c r="A15" s="27" t="s">
        <v>2</v>
      </c>
      <c r="B15" s="28">
        <f>AVERAGE(B5:B12)</f>
        <v>102.625</v>
      </c>
      <c r="I15" s="31"/>
    </row>
    <row r="16" spans="1:9" ht="15.75" customHeight="1" x14ac:dyDescent="0.25">
      <c r="A16" s="27" t="s">
        <v>11</v>
      </c>
      <c r="B16" s="29">
        <f>AVERAGE(C5:C12)</f>
        <v>1.6275000000000002</v>
      </c>
      <c r="I16" s="31"/>
    </row>
    <row r="18" spans="1:5" ht="15.75" customHeight="1" thickBot="1" x14ac:dyDescent="0.3">
      <c r="A18" s="25" t="s">
        <v>10</v>
      </c>
      <c r="B18" s="26" t="s">
        <v>2</v>
      </c>
      <c r="C18" s="26" t="s">
        <v>9</v>
      </c>
      <c r="D18" s="26" t="s">
        <v>0</v>
      </c>
      <c r="E18" s="26" t="s">
        <v>1</v>
      </c>
    </row>
    <row r="19" spans="1:5" ht="15.75" customHeight="1" x14ac:dyDescent="0.25">
      <c r="A19" s="27" t="s">
        <v>8</v>
      </c>
      <c r="B19" s="28">
        <v>12</v>
      </c>
      <c r="C19" s="29">
        <v>35</v>
      </c>
      <c r="D19" s="29">
        <f>B19*C19</f>
        <v>420</v>
      </c>
      <c r="E19" s="52">
        <f>IF(OR(B19&gt;=$B$26,D19&gt;=$B$27),D19*$B$28,0)</f>
        <v>42</v>
      </c>
    </row>
    <row r="20" spans="1:5" ht="15.75" customHeight="1" x14ac:dyDescent="0.25">
      <c r="A20" s="27" t="s">
        <v>7</v>
      </c>
      <c r="B20" s="28">
        <v>5</v>
      </c>
      <c r="C20" s="29">
        <v>65</v>
      </c>
      <c r="D20" s="29">
        <f>B20*C20</f>
        <v>325</v>
      </c>
      <c r="E20" s="52">
        <f>IF(OR(B20&gt;=$B$26,D20&gt;=$B$27),D20*$B$28,0)</f>
        <v>0</v>
      </c>
    </row>
    <row r="21" spans="1:5" ht="15.75" customHeight="1" x14ac:dyDescent="0.25">
      <c r="A21" s="27" t="s">
        <v>6</v>
      </c>
      <c r="B21" s="28">
        <v>16</v>
      </c>
      <c r="C21" s="29">
        <v>8</v>
      </c>
      <c r="D21" s="29">
        <f>B21*C21</f>
        <v>128</v>
      </c>
      <c r="E21" s="52">
        <f>IF(OR(B21&gt;=$B$26,D21&gt;=$B$27),D21*$B$28,0)</f>
        <v>12.8</v>
      </c>
    </row>
    <row r="22" spans="1:5" ht="15.75" customHeight="1" x14ac:dyDescent="0.25">
      <c r="A22" s="27" t="s">
        <v>5</v>
      </c>
      <c r="B22" s="28">
        <v>3</v>
      </c>
      <c r="C22" s="29">
        <v>16</v>
      </c>
      <c r="D22" s="29">
        <f>B22*C22</f>
        <v>48</v>
      </c>
      <c r="E22" s="52">
        <f>IF(OR(B22&gt;=$B$26,D22&gt;=$B$27),D22*$B$28,0)</f>
        <v>0</v>
      </c>
    </row>
    <row r="23" spans="1:5" ht="15.75" customHeight="1" x14ac:dyDescent="0.25">
      <c r="A23" s="27" t="s">
        <v>4</v>
      </c>
      <c r="B23" s="28">
        <v>2</v>
      </c>
      <c r="C23" s="29">
        <v>450</v>
      </c>
      <c r="D23" s="29">
        <f>B23*C23</f>
        <v>900</v>
      </c>
      <c r="E23" s="52">
        <f>IF(OR(B23&gt;=$B$26,D23&gt;=$B$27),D23*$B$28,0)</f>
        <v>90</v>
      </c>
    </row>
    <row r="25" spans="1:5" ht="15.75" customHeight="1" thickBot="1" x14ac:dyDescent="0.3">
      <c r="A25" s="80" t="s">
        <v>3</v>
      </c>
      <c r="B25" s="80"/>
    </row>
    <row r="26" spans="1:5" ht="15.75" customHeight="1" x14ac:dyDescent="0.25">
      <c r="A26" s="27" t="s">
        <v>2</v>
      </c>
      <c r="B26" s="28">
        <v>11</v>
      </c>
    </row>
    <row r="27" spans="1:5" ht="15.75" customHeight="1" x14ac:dyDescent="0.25">
      <c r="A27" s="27" t="s">
        <v>0</v>
      </c>
      <c r="B27" s="29">
        <v>600</v>
      </c>
    </row>
    <row r="28" spans="1:5" ht="15.75" customHeight="1" x14ac:dyDescent="0.25">
      <c r="A28" s="27" t="s">
        <v>1</v>
      </c>
      <c r="B28" s="32">
        <v>0.1</v>
      </c>
    </row>
  </sheetData>
  <mergeCells count="3">
    <mergeCell ref="A3:D3"/>
    <mergeCell ref="A14:B14"/>
    <mergeCell ref="A25:B25"/>
  </mergeCells>
  <pageMargins left="0.78740157499999996" right="0.78740157499999996" top="0.984251969" bottom="0.984251969" header="0.49212598499999999" footer="0.49212598499999999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Data_Hora</vt:lpstr>
      <vt:lpstr>Funções com Textos</vt:lpstr>
      <vt:lpstr>Funções Financeiras</vt:lpstr>
      <vt:lpstr>Função SE</vt:lpstr>
    </vt:vector>
  </TitlesOfParts>
  <Company>Axcel Consulting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2002-04-16T13:17:35Z</dcterms:created>
  <dcterms:modified xsi:type="dcterms:W3CDTF">2014-01-23T21:58:13Z</dcterms:modified>
</cp:coreProperties>
</file>