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8" windowWidth="12120" windowHeight="8448" tabRatio="399" activeTab="1"/>
  </bookViews>
  <sheets>
    <sheet name="Prev.vendas" sheetId="1" r:id="rId1"/>
    <sheet name="Proj.trim" sheetId="2" r:id="rId2"/>
    <sheet name="Planilha oculta" sheetId="3" state="hidden" r:id="rId3"/>
  </sheets>
  <definedNames>
    <definedName name="_xlnm.Print_Area" localSheetId="1">Proj.trim!$A$1:$L$18</definedName>
    <definedName name="LBT">Prev.vendas!$G$10</definedName>
    <definedName name="MARGEM">Prev.vendas!$B$12</definedName>
  </definedNames>
  <calcPr calcId="145621"/>
</workbook>
</file>

<file path=xl/calcChain.xml><?xml version="1.0" encoding="utf-8"?>
<calcChain xmlns="http://schemas.openxmlformats.org/spreadsheetml/2006/main">
  <c r="E3" i="1" l="1"/>
  <c r="F3" i="1" s="1"/>
  <c r="D3" i="1"/>
  <c r="E4" i="1"/>
  <c r="F4" i="1" s="1"/>
  <c r="G4" i="1" s="1"/>
  <c r="D4" i="1"/>
  <c r="E5" i="1"/>
  <c r="F5" i="1" s="1"/>
  <c r="D5" i="1"/>
  <c r="E6" i="1"/>
  <c r="F6" i="1" s="1"/>
  <c r="D6" i="1"/>
  <c r="E7" i="1"/>
  <c r="F7" i="1" s="1"/>
  <c r="D7" i="1"/>
  <c r="E8" i="1"/>
  <c r="F8" i="1"/>
  <c r="G8" i="1" s="1"/>
  <c r="D8" i="1"/>
  <c r="E9" i="1"/>
  <c r="F9" i="1" s="1"/>
  <c r="G9" i="1" s="1"/>
  <c r="D9" i="1"/>
  <c r="G6" i="1" l="1"/>
  <c r="G5" i="1"/>
  <c r="D10" i="1"/>
  <c r="G7" i="1"/>
  <c r="G3" i="1"/>
  <c r="F10" i="1"/>
  <c r="G10" i="1" l="1"/>
  <c r="H3" i="1" s="1"/>
  <c r="H8" i="1" l="1"/>
  <c r="H7" i="1"/>
  <c r="H9" i="1"/>
  <c r="H5" i="1"/>
  <c r="H6" i="1"/>
  <c r="H4" i="1"/>
  <c r="H10" i="1" l="1"/>
</calcChain>
</file>

<file path=xl/comments1.xml><?xml version="1.0" encoding="utf-8"?>
<comments xmlns="http://schemas.openxmlformats.org/spreadsheetml/2006/main">
  <authors>
    <author>Adrian Kemmer Cernev</author>
  </authors>
  <commentList>
    <comment ref="B12" authorId="0">
      <text>
        <r>
          <rPr>
            <sz val="8"/>
            <color indexed="81"/>
            <rFont val="Tahoma"/>
            <family val="2"/>
          </rPr>
          <t>Valor alcançado com o uso da ferramenta "Atingir Meta"</t>
        </r>
      </text>
    </comment>
  </commentList>
</comments>
</file>

<file path=xl/comments2.xml><?xml version="1.0" encoding="utf-8"?>
<comments xmlns="http://schemas.openxmlformats.org/spreadsheetml/2006/main">
  <authors>
    <author>Adrian Kemmer Cernev</author>
  </authors>
  <commentList>
    <comment ref="A11" authorId="0">
      <text>
        <r>
          <rPr>
            <sz val="8"/>
            <color indexed="81"/>
            <rFont val="Tahoma"/>
            <family val="2"/>
          </rPr>
          <t>A indenização trabalhista ocorre sempre no 1º trim e é prevista com base no faturamento do próprio período.</t>
        </r>
      </text>
    </comment>
    <comment ref="A15" authorId="0">
      <text>
        <r>
          <rPr>
            <sz val="8"/>
            <color indexed="81"/>
            <rFont val="Tahoma"/>
            <family val="2"/>
          </rPr>
          <t>Anualmente, no 3º trim, recebe-se um valor estimado de R$ 2.000,00, por conta de participação societária em empresa coligada.</t>
        </r>
      </text>
    </comment>
  </commentList>
</comments>
</file>

<file path=xl/sharedStrings.xml><?xml version="1.0" encoding="utf-8"?>
<sst xmlns="http://schemas.openxmlformats.org/spreadsheetml/2006/main" count="49" uniqueCount="43">
  <si>
    <t>TOTAL</t>
  </si>
  <si>
    <t>MARGEM</t>
  </si>
  <si>
    <t>Custo unitário</t>
  </si>
  <si>
    <t>Volume</t>
  </si>
  <si>
    <t>CMV</t>
  </si>
  <si>
    <t>Preço Unitário</t>
  </si>
  <si>
    <t>Receita</t>
  </si>
  <si>
    <t>Lucro Bruto</t>
  </si>
  <si>
    <t>Televídeo Ltda - Previsões para o 4º trimestre</t>
  </si>
  <si>
    <t>Part %</t>
  </si>
  <si>
    <t xml:space="preserve"> </t>
  </si>
  <si>
    <t>Ano corr.</t>
  </si>
  <si>
    <t>Ano 1</t>
  </si>
  <si>
    <t>Ano 2</t>
  </si>
  <si>
    <t>4º trim</t>
  </si>
  <si>
    <t>1º trim</t>
  </si>
  <si>
    <t>2º trim</t>
  </si>
  <si>
    <t>3º trim</t>
  </si>
  <si>
    <t>Hipóteses</t>
  </si>
  <si>
    <t>Total</t>
  </si>
  <si>
    <t>Atingir meta</t>
  </si>
  <si>
    <t>TeleVídeo Ltda - Orçamento próximos dois anos</t>
  </si>
  <si>
    <t>= Receita</t>
  </si>
  <si>
    <r>
      <t>-</t>
    </r>
    <r>
      <rPr>
        <sz val="10.8"/>
        <rFont val="Arial"/>
        <family val="2"/>
      </rPr>
      <t xml:space="preserve"> </t>
    </r>
    <r>
      <rPr>
        <sz val="12"/>
        <rFont val="Arial"/>
        <family val="2"/>
      </rPr>
      <t>CMV</t>
    </r>
  </si>
  <si>
    <t>- Desp.comerciais</t>
  </si>
  <si>
    <t>- Desp.administrat.</t>
  </si>
  <si>
    <t>- Desp.financeiras</t>
  </si>
  <si>
    <t>- Indeniz.trabalh.</t>
  </si>
  <si>
    <t>- Outras despesas</t>
  </si>
  <si>
    <t>- Imp.Renda</t>
  </si>
  <si>
    <t>= Lucro bruto</t>
  </si>
  <si>
    <t>= Lucro operacional</t>
  </si>
  <si>
    <t>= Lucro tributável</t>
  </si>
  <si>
    <t>= Lucro líquido</t>
  </si>
  <si>
    <t>+ Outras receitas</t>
  </si>
  <si>
    <t>+ Rec.financeiras</t>
  </si>
  <si>
    <t>TV LCD 19"</t>
  </si>
  <si>
    <t>TV LCD 22"</t>
  </si>
  <si>
    <t>TV LED 27"</t>
  </si>
  <si>
    <t>TV LED 32"</t>
  </si>
  <si>
    <t>DVD simples</t>
  </si>
  <si>
    <t>Blu-Ray</t>
  </si>
  <si>
    <t>DVD HDMI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</si>
</sst>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R$ &quot;#,##0.00_);\(&quot;R$ &quot;#,##0.0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0.0%"/>
    <numFmt numFmtId="168" formatCode="&quot;R$ &quot;#,##0.0_);\(&quot;R$ &quot;#,##0.0\)"/>
  </numFmts>
  <fonts count="15" x14ac:knownFonts="1">
    <font>
      <sz val="10"/>
      <name val="Arial"/>
    </font>
    <font>
      <sz val="10"/>
      <name val="Arial"/>
      <family val="2"/>
    </font>
    <font>
      <sz val="10"/>
      <color indexed="18"/>
      <name val="Arial"/>
      <family val="2"/>
    </font>
    <font>
      <b/>
      <i/>
      <sz val="9"/>
      <color indexed="9"/>
      <name val="Arial"/>
      <family val="2"/>
    </font>
    <font>
      <sz val="10"/>
      <color indexed="6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sz val="11"/>
      <color indexed="63"/>
      <name val="Arial"/>
      <family val="2"/>
    </font>
    <font>
      <sz val="8"/>
      <color indexed="81"/>
      <name val="Tahoma"/>
      <family val="2"/>
    </font>
    <font>
      <b/>
      <i/>
      <sz val="14"/>
      <color indexed="9"/>
      <name val="Arial"/>
      <family val="2"/>
    </font>
    <font>
      <sz val="12"/>
      <name val="Symbol"/>
      <family val="1"/>
      <charset val="2"/>
    </font>
    <font>
      <sz val="10.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2"/>
        <bgColor indexed="2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9"/>
      </top>
      <bottom style="thin">
        <color indexed="64"/>
      </bottom>
      <diagonal/>
    </border>
    <border>
      <left/>
      <right style="medium">
        <color indexed="64"/>
      </right>
      <top style="medium">
        <color indexed="9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2"/>
      </bottom>
      <diagonal/>
    </border>
    <border>
      <left/>
      <right/>
      <top style="double">
        <color indexed="62"/>
      </top>
      <bottom/>
      <diagonal/>
    </border>
    <border>
      <left/>
      <right style="double">
        <color indexed="62"/>
      </right>
      <top style="double">
        <color indexed="62"/>
      </top>
      <bottom/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165" fontId="2" fillId="3" borderId="2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5" fontId="2" fillId="0" borderId="7" xfId="1" applyFont="1" applyFill="1" applyBorder="1" applyAlignment="1">
      <alignment vertical="center"/>
    </xf>
    <xf numFmtId="0" fontId="2" fillId="0" borderId="8" xfId="0" applyFont="1" applyFill="1" applyBorder="1" applyAlignment="1">
      <alignment horizontal="right" vertical="center"/>
    </xf>
    <xf numFmtId="167" fontId="2" fillId="3" borderId="2" xfId="2" applyNumberFormat="1" applyFont="1" applyFill="1" applyBorder="1" applyAlignment="1">
      <alignment horizontal="center" vertical="center"/>
    </xf>
    <xf numFmtId="167" fontId="2" fillId="3" borderId="9" xfId="2" applyNumberFormat="1" applyFont="1" applyFill="1" applyBorder="1" applyAlignment="1">
      <alignment horizontal="center" vertical="center"/>
    </xf>
    <xf numFmtId="10" fontId="4" fillId="0" borderId="0" xfId="2" applyNumberFormat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0" fontId="7" fillId="0" borderId="0" xfId="0" applyFont="1" applyAlignment="1">
      <alignment vertical="center"/>
    </xf>
    <xf numFmtId="9" fontId="8" fillId="4" borderId="10" xfId="2" applyFont="1" applyFill="1" applyBorder="1" applyAlignment="1">
      <alignment horizontal="center" vertical="center"/>
    </xf>
    <xf numFmtId="9" fontId="8" fillId="4" borderId="11" xfId="2" applyFont="1" applyFill="1" applyBorder="1" applyAlignment="1">
      <alignment horizontal="center" vertical="center"/>
    </xf>
    <xf numFmtId="9" fontId="8" fillId="4" borderId="12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4" fontId="8" fillId="4" borderId="1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" fontId="8" fillId="4" borderId="19" xfId="0" applyNumberFormat="1" applyFont="1" applyFill="1" applyBorder="1" applyAlignment="1">
      <alignment horizontal="center" vertical="center"/>
    </xf>
    <xf numFmtId="167" fontId="8" fillId="4" borderId="19" xfId="2" applyNumberFormat="1" applyFont="1" applyFill="1" applyBorder="1" applyAlignment="1">
      <alignment horizontal="center" vertical="center"/>
    </xf>
    <xf numFmtId="4" fontId="8" fillId="4" borderId="20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left" vertical="center" indent="1"/>
    </xf>
    <xf numFmtId="0" fontId="5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4" fontId="9" fillId="4" borderId="22" xfId="0" applyNumberFormat="1" applyFont="1" applyFill="1" applyBorder="1" applyAlignment="1">
      <alignment horizontal="center" vertical="center"/>
    </xf>
    <xf numFmtId="164" fontId="2" fillId="3" borderId="2" xfId="1" applyNumberFormat="1" applyFont="1" applyFill="1" applyBorder="1" applyAlignment="1">
      <alignment vertical="center"/>
    </xf>
    <xf numFmtId="164" fontId="2" fillId="3" borderId="6" xfId="1" applyNumberFormat="1" applyFont="1" applyFill="1" applyBorder="1" applyAlignment="1">
      <alignment vertical="center"/>
    </xf>
    <xf numFmtId="168" fontId="2" fillId="3" borderId="9" xfId="1" applyNumberFormat="1" applyFont="1" applyFill="1" applyBorder="1" applyAlignment="1">
      <alignment vertical="center"/>
    </xf>
    <xf numFmtId="166" fontId="2" fillId="3" borderId="2" xfId="3" applyFont="1" applyFill="1" applyBorder="1" applyAlignment="1">
      <alignment vertical="center"/>
    </xf>
    <xf numFmtId="0" fontId="5" fillId="5" borderId="23" xfId="0" quotePrefix="1" applyFont="1" applyFill="1" applyBorder="1" applyAlignment="1">
      <alignment horizontal="left" vertical="center" indent="1"/>
    </xf>
    <xf numFmtId="0" fontId="13" fillId="5" borderId="24" xfId="0" quotePrefix="1" applyFont="1" applyFill="1" applyBorder="1" applyAlignment="1">
      <alignment horizontal="left" vertical="center" indent="1"/>
    </xf>
    <xf numFmtId="0" fontId="5" fillId="5" borderId="24" xfId="0" quotePrefix="1" applyFont="1" applyFill="1" applyBorder="1" applyAlignment="1">
      <alignment horizontal="left" vertical="center" indent="1"/>
    </xf>
    <xf numFmtId="4" fontId="10" fillId="5" borderId="25" xfId="0" applyNumberFormat="1" applyFont="1" applyFill="1" applyBorder="1" applyAlignment="1">
      <alignment horizontal="center" vertical="center"/>
    </xf>
    <xf numFmtId="4" fontId="10" fillId="5" borderId="26" xfId="0" applyNumberFormat="1" applyFont="1" applyFill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0" fontId="5" fillId="5" borderId="27" xfId="0" quotePrefix="1" applyFont="1" applyFill="1" applyBorder="1" applyAlignment="1">
      <alignment horizontal="left" vertical="center" indent="1"/>
    </xf>
    <xf numFmtId="4" fontId="10" fillId="5" borderId="28" xfId="0" applyNumberFormat="1" applyFont="1" applyFill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4" fontId="10" fillId="0" borderId="30" xfId="0" applyNumberFormat="1" applyFont="1" applyBorder="1" applyAlignment="1">
      <alignment horizontal="center" vertical="center"/>
    </xf>
    <xf numFmtId="4" fontId="10" fillId="0" borderId="31" xfId="0" applyNumberFormat="1" applyFont="1" applyBorder="1" applyAlignment="1">
      <alignment horizontal="center" vertical="center"/>
    </xf>
    <xf numFmtId="4" fontId="10" fillId="0" borderId="32" xfId="0" applyNumberFormat="1" applyFont="1" applyBorder="1" applyAlignment="1">
      <alignment horizontal="center" vertical="center"/>
    </xf>
    <xf numFmtId="4" fontId="10" fillId="0" borderId="33" xfId="0" applyNumberFormat="1" applyFont="1" applyBorder="1" applyAlignment="1">
      <alignment horizontal="center" vertical="center"/>
    </xf>
    <xf numFmtId="4" fontId="10" fillId="0" borderId="34" xfId="0" applyNumberFormat="1" applyFont="1" applyBorder="1" applyAlignment="1">
      <alignment horizontal="center" vertical="center"/>
    </xf>
    <xf numFmtId="4" fontId="10" fillId="0" borderId="35" xfId="0" applyNumberFormat="1" applyFont="1" applyBorder="1" applyAlignment="1">
      <alignment horizontal="center" vertical="center"/>
    </xf>
    <xf numFmtId="4" fontId="10" fillId="0" borderId="36" xfId="0" applyNumberFormat="1" applyFont="1" applyBorder="1" applyAlignment="1">
      <alignment horizontal="center" vertical="center"/>
    </xf>
    <xf numFmtId="4" fontId="8" fillId="4" borderId="37" xfId="0" applyNumberFormat="1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6" fillId="5" borderId="44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12" fillId="7" borderId="46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</xdr:colOff>
      <xdr:row>10</xdr:row>
      <xdr:rowOff>38100</xdr:rowOff>
    </xdr:from>
    <xdr:to>
      <xdr:col>6</xdr:col>
      <xdr:colOff>60960</xdr:colOff>
      <xdr:row>13</xdr:row>
      <xdr:rowOff>22860</xdr:rowOff>
    </xdr:to>
    <xdr:sp macro="" textlink="">
      <xdr:nvSpPr>
        <xdr:cNvPr id="2049" name="Freeform 1"/>
        <xdr:cNvSpPr>
          <a:spLocks/>
        </xdr:cNvSpPr>
      </xdr:nvSpPr>
      <xdr:spPr bwMode="auto">
        <a:xfrm>
          <a:off x="1676400" y="2125980"/>
          <a:ext cx="3063240" cy="495300"/>
        </a:xfrm>
        <a:custGeom>
          <a:avLst/>
          <a:gdLst/>
          <a:ahLst/>
          <a:cxnLst>
            <a:cxn ang="0">
              <a:pos x="0" y="37"/>
            </a:cxn>
            <a:cxn ang="0">
              <a:pos x="249" y="79"/>
            </a:cxn>
            <a:cxn ang="0">
              <a:pos x="413" y="0"/>
            </a:cxn>
          </a:cxnLst>
          <a:rect l="0" t="0" r="r" b="b"/>
          <a:pathLst>
            <a:path w="413" h="85">
              <a:moveTo>
                <a:pt x="0" y="37"/>
              </a:moveTo>
              <a:cubicBezTo>
                <a:pt x="90" y="61"/>
                <a:pt x="180" y="85"/>
                <a:pt x="249" y="79"/>
              </a:cubicBezTo>
              <a:cubicBezTo>
                <a:pt x="318" y="73"/>
                <a:pt x="365" y="36"/>
                <a:pt x="413" y="0"/>
              </a:cubicBezTo>
            </a:path>
          </a:pathLst>
        </a:custGeom>
        <a:noFill/>
        <a:ln w="6350" cap="flat" cmpd="sng">
          <a:solidFill>
            <a:srgbClr val="000080"/>
          </a:solidFill>
          <a:prstDash val="dash"/>
          <a:round/>
          <a:headEnd type="none" w="med" len="med"/>
          <a:tailEnd type="triangle" w="med" len="lg"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"/>
  <sheetViews>
    <sheetView showGridLines="0" workbookViewId="0">
      <selection activeCell="B12" sqref="B12"/>
    </sheetView>
  </sheetViews>
  <sheetFormatPr defaultColWidth="9.109375" defaultRowHeight="13.2" x14ac:dyDescent="0.25"/>
  <cols>
    <col min="1" max="1" width="11.88671875" style="1" bestFit="1" customWidth="1"/>
    <col min="2" max="2" width="12.88671875" style="1" bestFit="1" customWidth="1"/>
    <col min="3" max="3" width="7.5546875" style="1" bestFit="1" customWidth="1"/>
    <col min="4" max="4" width="12.6640625" style="1" bestFit="1" customWidth="1"/>
    <col min="5" max="5" width="12.33203125" style="1" customWidth="1"/>
    <col min="6" max="6" width="12.6640625" style="1" bestFit="1" customWidth="1"/>
    <col min="7" max="7" width="11.5546875" style="1" bestFit="1" customWidth="1"/>
    <col min="8" max="8" width="7.33203125" style="1" bestFit="1" customWidth="1"/>
    <col min="9" max="16384" width="9.109375" style="1"/>
  </cols>
  <sheetData>
    <row r="1" spans="1:8" ht="18.75" customHeight="1" thickBot="1" x14ac:dyDescent="0.3">
      <c r="A1" s="61" t="s">
        <v>8</v>
      </c>
      <c r="B1" s="62"/>
      <c r="C1" s="62"/>
      <c r="D1" s="62"/>
      <c r="E1" s="62"/>
      <c r="F1" s="62"/>
      <c r="G1" s="62"/>
      <c r="H1" s="63"/>
    </row>
    <row r="2" spans="1:8" ht="15" customHeight="1" x14ac:dyDescent="0.25">
      <c r="A2" s="2"/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9</v>
      </c>
    </row>
    <row r="3" spans="1:8" ht="15" customHeight="1" x14ac:dyDescent="0.25">
      <c r="A3" s="3" t="s">
        <v>36</v>
      </c>
      <c r="B3" s="40">
        <v>260</v>
      </c>
      <c r="C3" s="3">
        <v>60</v>
      </c>
      <c r="D3" s="40">
        <f t="shared" ref="D3:D9" si="0">B3*C3</f>
        <v>15600</v>
      </c>
      <c r="E3" s="9">
        <f>B3*(1+$B$12)</f>
        <v>335.18796992481214</v>
      </c>
      <c r="F3" s="40">
        <f>E3*C3</f>
        <v>20111.278195488729</v>
      </c>
      <c r="G3" s="40">
        <f>F3-D3</f>
        <v>4511.2781954887287</v>
      </c>
      <c r="H3" s="13">
        <f t="shared" ref="H3:H9" si="1">G3/LBT</f>
        <v>0.18045112781954889</v>
      </c>
    </row>
    <row r="4" spans="1:8" ht="15" customHeight="1" x14ac:dyDescent="0.25">
      <c r="A4" s="3" t="s">
        <v>37</v>
      </c>
      <c r="B4" s="40">
        <v>320</v>
      </c>
      <c r="C4" s="3">
        <v>45</v>
      </c>
      <c r="D4" s="40">
        <f t="shared" si="0"/>
        <v>14400</v>
      </c>
      <c r="E4" s="9">
        <f t="shared" ref="E4:E9" si="2">B4*(1+$B$12)</f>
        <v>412.53903990746107</v>
      </c>
      <c r="F4" s="40">
        <f t="shared" ref="F4:F9" si="3">E4*C4</f>
        <v>18564.256795835747</v>
      </c>
      <c r="G4" s="40">
        <f t="shared" ref="G4:G9" si="4">F4-D4</f>
        <v>4164.2567958357467</v>
      </c>
      <c r="H4" s="13">
        <f t="shared" si="1"/>
        <v>0.16657027183342962</v>
      </c>
    </row>
    <row r="5" spans="1:8" ht="15" customHeight="1" x14ac:dyDescent="0.25">
      <c r="A5" s="3" t="s">
        <v>38</v>
      </c>
      <c r="B5" s="40">
        <v>600</v>
      </c>
      <c r="C5" s="3">
        <v>30</v>
      </c>
      <c r="D5" s="40">
        <f t="shared" si="0"/>
        <v>18000</v>
      </c>
      <c r="E5" s="9">
        <f t="shared" si="2"/>
        <v>773.5106998264896</v>
      </c>
      <c r="F5" s="40">
        <f t="shared" si="3"/>
        <v>23205.320994794689</v>
      </c>
      <c r="G5" s="40">
        <f t="shared" si="4"/>
        <v>5205.3209947946889</v>
      </c>
      <c r="H5" s="13">
        <f t="shared" si="1"/>
        <v>0.20821283979178726</v>
      </c>
    </row>
    <row r="6" spans="1:8" ht="15" customHeight="1" x14ac:dyDescent="0.25">
      <c r="A6" s="43" t="s">
        <v>39</v>
      </c>
      <c r="B6" s="40">
        <v>680</v>
      </c>
      <c r="C6" s="3">
        <v>20</v>
      </c>
      <c r="D6" s="40">
        <f t="shared" si="0"/>
        <v>13600</v>
      </c>
      <c r="E6" s="9">
        <f t="shared" si="2"/>
        <v>876.64545980335481</v>
      </c>
      <c r="F6" s="40">
        <f t="shared" si="3"/>
        <v>17532.909196067096</v>
      </c>
      <c r="G6" s="40">
        <f t="shared" si="4"/>
        <v>3932.9091960670958</v>
      </c>
      <c r="H6" s="13">
        <f t="shared" si="1"/>
        <v>0.1573163678426836</v>
      </c>
    </row>
    <row r="7" spans="1:8" ht="15" customHeight="1" x14ac:dyDescent="0.25">
      <c r="A7" s="3" t="s">
        <v>40</v>
      </c>
      <c r="B7" s="40">
        <v>200</v>
      </c>
      <c r="C7" s="3">
        <v>40</v>
      </c>
      <c r="D7" s="40">
        <f t="shared" si="0"/>
        <v>8000</v>
      </c>
      <c r="E7" s="9">
        <f t="shared" si="2"/>
        <v>257.8368999421632</v>
      </c>
      <c r="F7" s="40">
        <f t="shared" si="3"/>
        <v>10313.475997686528</v>
      </c>
      <c r="G7" s="40">
        <f t="shared" si="4"/>
        <v>2313.475997686528</v>
      </c>
      <c r="H7" s="13">
        <f t="shared" si="1"/>
        <v>9.2539039907460985E-2</v>
      </c>
    </row>
    <row r="8" spans="1:8" ht="15" customHeight="1" x14ac:dyDescent="0.25">
      <c r="A8" s="3" t="s">
        <v>42</v>
      </c>
      <c r="B8" s="40">
        <v>310</v>
      </c>
      <c r="C8" s="3">
        <v>35</v>
      </c>
      <c r="D8" s="40">
        <f t="shared" si="0"/>
        <v>10850</v>
      </c>
      <c r="E8" s="9">
        <f t="shared" si="2"/>
        <v>399.64719491035294</v>
      </c>
      <c r="F8" s="40">
        <f t="shared" si="3"/>
        <v>13987.651821862353</v>
      </c>
      <c r="G8" s="40">
        <f t="shared" si="4"/>
        <v>3137.6518218623532</v>
      </c>
      <c r="H8" s="13">
        <f t="shared" si="1"/>
        <v>0.12550607287449395</v>
      </c>
    </row>
    <row r="9" spans="1:8" ht="15" customHeight="1" thickBot="1" x14ac:dyDescent="0.3">
      <c r="A9" s="7" t="s">
        <v>41</v>
      </c>
      <c r="B9" s="41">
        <v>400</v>
      </c>
      <c r="C9" s="8">
        <v>15</v>
      </c>
      <c r="D9" s="41">
        <f t="shared" si="0"/>
        <v>6000</v>
      </c>
      <c r="E9" s="9">
        <f t="shared" si="2"/>
        <v>515.6737998843264</v>
      </c>
      <c r="F9" s="41">
        <f t="shared" si="3"/>
        <v>7735.106998264896</v>
      </c>
      <c r="G9" s="41">
        <f t="shared" si="4"/>
        <v>1735.106998264896</v>
      </c>
      <c r="H9" s="13">
        <f t="shared" si="1"/>
        <v>6.9404279930595739E-2</v>
      </c>
    </row>
    <row r="10" spans="1:8" ht="26.25" customHeight="1" thickTop="1" thickBot="1" x14ac:dyDescent="0.3">
      <c r="B10" s="11"/>
      <c r="C10" s="12" t="s">
        <v>0</v>
      </c>
      <c r="D10" s="42">
        <f>SUM(D3:D9)</f>
        <v>86450</v>
      </c>
      <c r="E10" s="12" t="s">
        <v>0</v>
      </c>
      <c r="F10" s="42">
        <f>SUM(F3:F9)</f>
        <v>111450.00000000003</v>
      </c>
      <c r="G10" s="42">
        <f>SUM(G3:G9)</f>
        <v>25000.000000000036</v>
      </c>
      <c r="H10" s="14">
        <f>SUM(H3:H9)</f>
        <v>1.0000000000000002</v>
      </c>
    </row>
    <row r="11" spans="1:8" ht="13.8" thickTop="1" x14ac:dyDescent="0.25">
      <c r="G11" s="10"/>
      <c r="H11" s="10"/>
    </row>
    <row r="12" spans="1:8" x14ac:dyDescent="0.25">
      <c r="A12" s="4" t="s">
        <v>1</v>
      </c>
      <c r="B12" s="15">
        <v>0.28918449971081595</v>
      </c>
    </row>
    <row r="14" spans="1:8" x14ac:dyDescent="0.25">
      <c r="E14" s="38" t="s">
        <v>20</v>
      </c>
    </row>
    <row r="15" spans="1:8" x14ac:dyDescent="0.25">
      <c r="E15" s="38"/>
    </row>
    <row r="16" spans="1:8" x14ac:dyDescent="0.25">
      <c r="C16" s="1" t="s">
        <v>10</v>
      </c>
    </row>
  </sheetData>
  <mergeCells count="1">
    <mergeCell ref="A1:H1"/>
  </mergeCells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60" verticalDpi="360" r:id="rId1"/>
  <headerFooter alignWithMargins="0">
    <oddFooter>&amp;R&amp;F   &amp;A</oddFooter>
  </headerFooter>
  <cellWatches>
    <cellWatch r="D9"/>
  </cellWatche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zoomScale="70" zoomScaleNormal="90" workbookViewId="0">
      <selection activeCell="B4" sqref="B4"/>
    </sheetView>
  </sheetViews>
  <sheetFormatPr defaultColWidth="9.109375" defaultRowHeight="15" x14ac:dyDescent="0.25"/>
  <cols>
    <col min="1" max="1" width="23.33203125" style="18" bestFit="1" customWidth="1"/>
    <col min="2" max="2" width="12.44140625" style="17" bestFit="1" customWidth="1"/>
    <col min="3" max="3" width="11.21875" style="16" bestFit="1" customWidth="1"/>
    <col min="4" max="11" width="8.6640625" style="16" customWidth="1"/>
    <col min="12" max="12" width="12.6640625" style="16" customWidth="1"/>
    <col min="13" max="16384" width="9.109375" style="16"/>
  </cols>
  <sheetData>
    <row r="1" spans="1:12" ht="30.75" customHeight="1" thickBot="1" x14ac:dyDescent="0.3">
      <c r="A1" s="69" t="s">
        <v>21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s="23" customFormat="1" ht="20.25" customHeight="1" thickBot="1" x14ac:dyDescent="0.3">
      <c r="A2" s="35"/>
      <c r="B2" s="36"/>
      <c r="C2" s="34" t="s">
        <v>11</v>
      </c>
      <c r="D2" s="64" t="s">
        <v>12</v>
      </c>
      <c r="E2" s="65"/>
      <c r="F2" s="65"/>
      <c r="G2" s="66"/>
      <c r="H2" s="64" t="s">
        <v>13</v>
      </c>
      <c r="I2" s="65"/>
      <c r="J2" s="65"/>
      <c r="K2" s="66"/>
      <c r="L2" s="36"/>
    </row>
    <row r="3" spans="1:12" s="23" customFormat="1" ht="20.25" customHeight="1" thickBot="1" x14ac:dyDescent="0.3">
      <c r="A3" s="35"/>
      <c r="B3" s="36"/>
      <c r="C3" s="24" t="s">
        <v>14</v>
      </c>
      <c r="D3" s="25" t="s">
        <v>15</v>
      </c>
      <c r="E3" s="26" t="s">
        <v>16</v>
      </c>
      <c r="F3" s="26" t="s">
        <v>17</v>
      </c>
      <c r="G3" s="27" t="s">
        <v>14</v>
      </c>
      <c r="H3" s="25" t="s">
        <v>15</v>
      </c>
      <c r="I3" s="26" t="s">
        <v>16</v>
      </c>
      <c r="J3" s="26" t="s">
        <v>17</v>
      </c>
      <c r="K3" s="28" t="s">
        <v>14</v>
      </c>
      <c r="L3" s="67" t="s">
        <v>19</v>
      </c>
    </row>
    <row r="4" spans="1:12" s="19" customFormat="1" ht="20.25" customHeight="1" thickBot="1" x14ac:dyDescent="0.3">
      <c r="A4" s="37"/>
      <c r="B4" s="39" t="s">
        <v>18</v>
      </c>
      <c r="C4" s="60"/>
      <c r="D4" s="20"/>
      <c r="E4" s="21"/>
      <c r="F4" s="21"/>
      <c r="G4" s="22"/>
      <c r="H4" s="20"/>
      <c r="I4" s="21"/>
      <c r="J4" s="21"/>
      <c r="K4" s="22"/>
      <c r="L4" s="68"/>
    </row>
    <row r="5" spans="1:12" s="30" customFormat="1" ht="20.25" customHeight="1" x14ac:dyDescent="0.25">
      <c r="A5" s="44" t="s">
        <v>22</v>
      </c>
      <c r="B5" s="29"/>
      <c r="C5" s="57"/>
      <c r="D5" s="58"/>
      <c r="E5" s="58"/>
      <c r="F5" s="58"/>
      <c r="G5" s="58"/>
      <c r="H5" s="58"/>
      <c r="I5" s="58"/>
      <c r="J5" s="58"/>
      <c r="K5" s="59"/>
      <c r="L5" s="47"/>
    </row>
    <row r="6" spans="1:12" s="30" customFormat="1" ht="20.25" customHeight="1" x14ac:dyDescent="0.25">
      <c r="A6" s="45" t="s">
        <v>23</v>
      </c>
      <c r="B6" s="31"/>
      <c r="C6" s="55"/>
      <c r="D6" s="49"/>
      <c r="E6" s="49"/>
      <c r="F6" s="49"/>
      <c r="G6" s="49"/>
      <c r="H6" s="49"/>
      <c r="I6" s="49"/>
      <c r="J6" s="49"/>
      <c r="K6" s="52"/>
      <c r="L6" s="48"/>
    </row>
    <row r="7" spans="1:12" s="30" customFormat="1" ht="20.25" customHeight="1" x14ac:dyDescent="0.25">
      <c r="A7" s="46" t="s">
        <v>30</v>
      </c>
      <c r="B7" s="31"/>
      <c r="C7" s="55"/>
      <c r="D7" s="49"/>
      <c r="E7" s="49"/>
      <c r="F7" s="49"/>
      <c r="G7" s="49"/>
      <c r="H7" s="49"/>
      <c r="I7" s="49"/>
      <c r="J7" s="49"/>
      <c r="K7" s="52"/>
      <c r="L7" s="48"/>
    </row>
    <row r="8" spans="1:12" s="30" customFormat="1" ht="20.25" customHeight="1" x14ac:dyDescent="0.25">
      <c r="A8" s="46" t="s">
        <v>24</v>
      </c>
      <c r="B8" s="32"/>
      <c r="C8" s="55"/>
      <c r="D8" s="49"/>
      <c r="E8" s="49"/>
      <c r="F8" s="49"/>
      <c r="G8" s="49"/>
      <c r="H8" s="49"/>
      <c r="I8" s="49"/>
      <c r="J8" s="49"/>
      <c r="K8" s="52"/>
      <c r="L8" s="48"/>
    </row>
    <row r="9" spans="1:12" s="30" customFormat="1" ht="20.25" customHeight="1" x14ac:dyDescent="0.25">
      <c r="A9" s="46" t="s">
        <v>25</v>
      </c>
      <c r="B9" s="32"/>
      <c r="C9" s="55"/>
      <c r="D9" s="49"/>
      <c r="E9" s="49"/>
      <c r="F9" s="49"/>
      <c r="G9" s="49"/>
      <c r="H9" s="49"/>
      <c r="I9" s="49"/>
      <c r="J9" s="49"/>
      <c r="K9" s="52"/>
      <c r="L9" s="48"/>
    </row>
    <row r="10" spans="1:12" s="30" customFormat="1" ht="20.25" customHeight="1" x14ac:dyDescent="0.25">
      <c r="A10" s="46" t="s">
        <v>26</v>
      </c>
      <c r="B10" s="32"/>
      <c r="C10" s="55"/>
      <c r="D10" s="49"/>
      <c r="E10" s="49"/>
      <c r="F10" s="49"/>
      <c r="G10" s="49"/>
      <c r="H10" s="49"/>
      <c r="I10" s="49"/>
      <c r="J10" s="49"/>
      <c r="K10" s="52"/>
      <c r="L10" s="48"/>
    </row>
    <row r="11" spans="1:12" s="30" customFormat="1" ht="20.25" customHeight="1" x14ac:dyDescent="0.25">
      <c r="A11" s="46" t="s">
        <v>27</v>
      </c>
      <c r="B11" s="32"/>
      <c r="C11" s="55"/>
      <c r="D11" s="49"/>
      <c r="E11" s="49"/>
      <c r="F11" s="49"/>
      <c r="G11" s="49"/>
      <c r="H11" s="49"/>
      <c r="I11" s="49"/>
      <c r="J11" s="49"/>
      <c r="K11" s="52"/>
      <c r="L11" s="48"/>
    </row>
    <row r="12" spans="1:12" s="30" customFormat="1" ht="20.25" customHeight="1" x14ac:dyDescent="0.25">
      <c r="A12" s="46" t="s">
        <v>28</v>
      </c>
      <c r="B12" s="31"/>
      <c r="C12" s="55"/>
      <c r="D12" s="49"/>
      <c r="E12" s="49"/>
      <c r="F12" s="49"/>
      <c r="G12" s="49"/>
      <c r="H12" s="49"/>
      <c r="I12" s="49"/>
      <c r="J12" s="49"/>
      <c r="K12" s="52"/>
      <c r="L12" s="48"/>
    </row>
    <row r="13" spans="1:12" s="30" customFormat="1" ht="20.25" customHeight="1" x14ac:dyDescent="0.25">
      <c r="A13" s="46" t="s">
        <v>35</v>
      </c>
      <c r="B13" s="32"/>
      <c r="C13" s="55"/>
      <c r="D13" s="49"/>
      <c r="E13" s="49"/>
      <c r="F13" s="49"/>
      <c r="G13" s="49"/>
      <c r="H13" s="49"/>
      <c r="I13" s="49"/>
      <c r="J13" s="49"/>
      <c r="K13" s="52"/>
      <c r="L13" s="48"/>
    </row>
    <row r="14" spans="1:12" s="30" customFormat="1" ht="20.25" customHeight="1" x14ac:dyDescent="0.25">
      <c r="A14" s="46" t="s">
        <v>31</v>
      </c>
      <c r="B14" s="31"/>
      <c r="C14" s="55"/>
      <c r="D14" s="49"/>
      <c r="E14" s="49"/>
      <c r="F14" s="49"/>
      <c r="G14" s="49"/>
      <c r="H14" s="49"/>
      <c r="I14" s="49"/>
      <c r="J14" s="49"/>
      <c r="K14" s="52"/>
      <c r="L14" s="48"/>
    </row>
    <row r="15" spans="1:12" s="30" customFormat="1" ht="20.25" customHeight="1" x14ac:dyDescent="0.25">
      <c r="A15" s="46" t="s">
        <v>34</v>
      </c>
      <c r="B15" s="31"/>
      <c r="C15" s="55"/>
      <c r="D15" s="49"/>
      <c r="E15" s="49"/>
      <c r="F15" s="49"/>
      <c r="G15" s="49"/>
      <c r="H15" s="49"/>
      <c r="I15" s="49"/>
      <c r="J15" s="49"/>
      <c r="K15" s="52"/>
      <c r="L15" s="48"/>
    </row>
    <row r="16" spans="1:12" s="30" customFormat="1" ht="20.25" customHeight="1" x14ac:dyDescent="0.25">
      <c r="A16" s="46" t="s">
        <v>32</v>
      </c>
      <c r="B16" s="31"/>
      <c r="C16" s="55"/>
      <c r="D16" s="49"/>
      <c r="E16" s="49"/>
      <c r="F16" s="49"/>
      <c r="G16" s="49"/>
      <c r="H16" s="49"/>
      <c r="I16" s="49"/>
      <c r="J16" s="49"/>
      <c r="K16" s="52"/>
      <c r="L16" s="48"/>
    </row>
    <row r="17" spans="1:12" s="30" customFormat="1" ht="20.25" customHeight="1" x14ac:dyDescent="0.25">
      <c r="A17" s="46" t="s">
        <v>29</v>
      </c>
      <c r="B17" s="32"/>
      <c r="C17" s="55"/>
      <c r="D17" s="49"/>
      <c r="E17" s="49"/>
      <c r="F17" s="49"/>
      <c r="G17" s="49"/>
      <c r="H17" s="49"/>
      <c r="I17" s="49"/>
      <c r="J17" s="49"/>
      <c r="K17" s="52"/>
      <c r="L17" s="48"/>
    </row>
    <row r="18" spans="1:12" s="30" customFormat="1" ht="20.25" customHeight="1" thickBot="1" x14ac:dyDescent="0.3">
      <c r="A18" s="50" t="s">
        <v>33</v>
      </c>
      <c r="B18" s="33"/>
      <c r="C18" s="56"/>
      <c r="D18" s="53"/>
      <c r="E18" s="53"/>
      <c r="F18" s="53"/>
      <c r="G18" s="53"/>
      <c r="H18" s="53"/>
      <c r="I18" s="53"/>
      <c r="J18" s="53"/>
      <c r="K18" s="54"/>
      <c r="L18" s="51"/>
    </row>
  </sheetData>
  <mergeCells count="4">
    <mergeCell ref="D2:G2"/>
    <mergeCell ref="H2:K2"/>
    <mergeCell ref="L3:L4"/>
    <mergeCell ref="A1:L1"/>
  </mergeCells>
  <phoneticPr fontId="0" type="noConversion"/>
  <pageMargins left="0.49" right="0.25" top="0.984251969" bottom="0.984251969" header="0.49212598499999999" footer="0.49212598499999999"/>
  <pageSetup scale="76" orientation="landscape" horizontalDpi="200" verticalDpi="200" r:id="rId1"/>
  <headerFooter alignWithMargins="0">
    <oddFooter>&amp;R&amp;F   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Prev.vendas</vt:lpstr>
      <vt:lpstr>Proj.trim</vt:lpstr>
      <vt:lpstr>Planilha oculta</vt:lpstr>
      <vt:lpstr>Proj.trim!Area_de_impressao</vt:lpstr>
      <vt:lpstr>LBT</vt:lpstr>
      <vt:lpstr>MARGEM</vt:lpstr>
    </vt:vector>
  </TitlesOfParts>
  <Company>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cp:lastPrinted>2009-07-23T04:18:25Z</cp:lastPrinted>
  <dcterms:created xsi:type="dcterms:W3CDTF">2004-04-28T13:36:50Z</dcterms:created>
  <dcterms:modified xsi:type="dcterms:W3CDTF">2014-01-23T21:50:11Z</dcterms:modified>
</cp:coreProperties>
</file>