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055" yWindow="-15" windowWidth="4665" windowHeight="3165" activeTab="1"/>
  </bookViews>
  <sheets>
    <sheet name="Plan1" sheetId="1" r:id="rId1"/>
    <sheet name="Gráficos1 e 2" sheetId="2" r:id="rId2"/>
  </sheets>
  <definedNames>
    <definedName name="CMV">Plan1!$D$3:$D$9</definedName>
    <definedName name="Custo_unit">Plan1!$B$3:$B$9</definedName>
    <definedName name="Lucro">Plan1!$G$3:$G$9</definedName>
    <definedName name="Margem">Plan1!$B$12</definedName>
    <definedName name="Part.">Plan1!$H$3:$H$9</definedName>
    <definedName name="Preço_unit">Plan1!$E$3:$E$9</definedName>
    <definedName name="Receita">Plan1!$F$3:$F$9</definedName>
    <definedName name="Total">Plan1!$G$10</definedName>
    <definedName name="Volume">Plan1!$C$3:$C$9</definedName>
  </definedNames>
  <calcPr calcId="145621"/>
</workbook>
</file>

<file path=xl/calcChain.xml><?xml version="1.0" encoding="utf-8"?>
<calcChain xmlns="http://schemas.openxmlformats.org/spreadsheetml/2006/main">
  <c r="E4" i="1" l="1"/>
  <c r="F4" i="1" s="1"/>
  <c r="E3" i="1"/>
  <c r="F3" i="1" s="1"/>
  <c r="E5" i="1"/>
  <c r="F5" i="1" s="1"/>
  <c r="E6" i="1"/>
  <c r="F6" i="1" s="1"/>
  <c r="E7" i="1"/>
  <c r="F7" i="1" s="1"/>
  <c r="E8" i="1"/>
  <c r="F8" i="1" s="1"/>
  <c r="E9" i="1"/>
  <c r="F9" i="1" s="1"/>
  <c r="D3" i="1"/>
  <c r="D4" i="1"/>
  <c r="D5" i="1"/>
  <c r="D6" i="1"/>
  <c r="D7" i="1"/>
  <c r="D8" i="1"/>
  <c r="D9" i="1"/>
  <c r="D10" i="1" l="1"/>
  <c r="G8" i="1"/>
  <c r="G6" i="1"/>
  <c r="G9" i="1"/>
  <c r="G7" i="1"/>
  <c r="G5" i="1"/>
  <c r="G4" i="1"/>
  <c r="G3" i="1"/>
  <c r="F10" i="1"/>
  <c r="G10" i="1" l="1"/>
  <c r="H3" i="1" s="1"/>
  <c r="H10" i="1" l="1"/>
  <c r="H7" i="1"/>
  <c r="H4" i="1"/>
  <c r="H6" i="1"/>
  <c r="H9" i="1"/>
  <c r="H5" i="1"/>
  <c r="H8" i="1"/>
</calcChain>
</file>

<file path=xl/sharedStrings.xml><?xml version="1.0" encoding="utf-8"?>
<sst xmlns="http://schemas.openxmlformats.org/spreadsheetml/2006/main" count="17" uniqueCount="17">
  <si>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</si>
  <si>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</si>
  <si>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</si>
  <si>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</si>
  <si>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</si>
  <si>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</si>
  <si>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</si>
  <si>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</si>
  <si>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</si>
  <si>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</si>
  <si>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TV LCD 19"</t>
  </si>
  <si>
    <t>TV LCD 22"</t>
  </si>
  <si>
    <t>TV LED 27"</t>
  </si>
  <si>
    <t>TV LED 32"</t>
  </si>
  <si>
    <t>DVD simples</t>
  </si>
  <si>
    <t>DVD HDMI</t>
  </si>
  <si>
    <t>Blu-Ray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</si>
</sst>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4" fontId="0" fillId="0" borderId="0"/>
  </cellStyleXfs>
  <cellXfs count="20">
    <xf numFmtId="4" fontId="0" fillId="0" borderId="0" xfId="0"/>
    <xf numFmtId="4" fontId="1" fillId="0" borderId="0" xfId="0" applyFont="1" applyAlignment="1">
      <alignment horizontal="right"/>
    </xf>
    <xf numFmtId="4" fontId="0" fillId="0" borderId="0" xfId="0" applyFont="1"/>
    <xf numFmtId="164" fontId="0" fillId="0" borderId="0" xfId="0" applyNumberFormat="1" applyFont="1"/>
    <xf numFmtId="1" fontId="0" fillId="0" borderId="0" xfId="0" applyNumberFormat="1"/>
    <xf numFmtId="9" fontId="0" fillId="0" borderId="0" xfId="0" applyNumberFormat="1"/>
    <xf numFmtId="4" fontId="2" fillId="0" borderId="0" xfId="0" quotePrefix="1" applyFont="1" applyAlignment="1">
      <alignment horizontal="left"/>
    </xf>
    <xf numFmtId="4" fontId="2" fillId="0" borderId="0" xfId="0" quotePrefix="1" applyFont="1" applyAlignment="1">
      <alignment horizontal="right"/>
    </xf>
    <xf numFmtId="4" fontId="2" fillId="0" borderId="0" xfId="0" applyFont="1"/>
    <xf numFmtId="164" fontId="3" fillId="0" borderId="0" xfId="0" applyNumberFormat="1" applyFont="1"/>
    <xf numFmtId="4" fontId="0" fillId="0" borderId="0" xfId="0" applyAlignment="1">
      <alignment horizontal="center" vertical="center"/>
    </xf>
    <xf numFmtId="164" fontId="0" fillId="0" borderId="0" xfId="0" applyNumberFormat="1"/>
    <xf numFmtId="4" fontId="0" fillId="0" borderId="1" xfId="0" applyBorder="1"/>
    <xf numFmtId="4" fontId="0" fillId="0" borderId="2" xfId="0" applyBorder="1"/>
    <xf numFmtId="4" fontId="0" fillId="0" borderId="3" xfId="0" applyBorder="1"/>
    <xf numFmtId="4" fontId="0" fillId="0" borderId="4" xfId="0" applyBorder="1"/>
    <xf numFmtId="4" fontId="0" fillId="0" borderId="5" xfId="0" applyBorder="1"/>
    <xf numFmtId="4" fontId="0" fillId="0" borderId="6" xfId="0" applyBorder="1"/>
    <xf numFmtId="4" fontId="5" fillId="0" borderId="0" xfId="0" applyFont="1" applyAlignment="1">
      <alignment horizontal="center" vertical="center"/>
    </xf>
    <xf numFmtId="4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>
                <a:solidFill>
                  <a:srgbClr val="FF0000"/>
                </a:solidFill>
              </a:rPr>
              <a:t>Distribuição de Lucros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Plan1!$A$3:$A$9</c:f>
              <c:strCache>
                <c:ptCount val="7"/>
                <c:pt idx="0">
                  <c:v>TV LCD 19"</c:v>
                </c:pt>
                <c:pt idx="1">
                  <c:v>TV LCD 22"</c:v>
                </c:pt>
                <c:pt idx="2">
                  <c:v>TV LED 27"</c:v>
                </c:pt>
                <c:pt idx="3">
                  <c:v>TV LED 32"</c:v>
                </c:pt>
                <c:pt idx="4">
                  <c:v>DVD simples</c:v>
                </c:pt>
                <c:pt idx="5">
                  <c:v>DVD HDMI</c:v>
                </c:pt>
                <c:pt idx="6">
                  <c:v>Blu-Ray</c:v>
                </c:pt>
              </c:strCache>
            </c:strRef>
          </c:cat>
          <c:val>
            <c:numRef>
              <c:f>Plan1!$G$3:$G$9</c:f>
              <c:numCache>
                <c:formatCode>#,##0.00</c:formatCode>
                <c:ptCount val="7"/>
                <c:pt idx="0">
                  <c:v>4368</c:v>
                </c:pt>
                <c:pt idx="1">
                  <c:v>4032</c:v>
                </c:pt>
                <c:pt idx="2">
                  <c:v>5040</c:v>
                </c:pt>
                <c:pt idx="3">
                  <c:v>3808</c:v>
                </c:pt>
                <c:pt idx="4">
                  <c:v>2240</c:v>
                </c:pt>
                <c:pt idx="5">
                  <c:v>3038</c:v>
                </c:pt>
                <c:pt idx="6">
                  <c:v>1680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solidFill>
                  <a:srgbClr val="006600"/>
                </a:solidFill>
              </a:defRPr>
            </a:pPr>
            <a:r>
              <a:rPr lang="pt-BR" sz="2000">
                <a:solidFill>
                  <a:srgbClr val="006600"/>
                </a:solidFill>
              </a:rPr>
              <a:t>8) Lucro</a:t>
            </a:r>
          </a:p>
        </c:rich>
      </c:tx>
      <c:layout>
        <c:manualLayout>
          <c:xMode val="edge"/>
          <c:yMode val="edge"/>
          <c:x val="0.78089497982636336"/>
          <c:y val="4.6296296296296294E-2"/>
        </c:manualLayout>
      </c:layout>
      <c:overlay val="1"/>
      <c:spPr>
        <a:solidFill>
          <a:srgbClr val="FFFF00"/>
        </a:solidFill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522864178657206"/>
          <c:y val="5.1400554097404488E-2"/>
          <c:w val="0.6096902945046927"/>
          <c:h val="0.9000966025080198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Plan1!$A$3</c:f>
              <c:strCache>
                <c:ptCount val="1"/>
                <c:pt idx="0">
                  <c:v>TV LCD 19"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Plan1!$G$2</c:f>
              <c:strCache>
                <c:ptCount val="1"/>
                <c:pt idx="0">
                  <c:v>Lucro</c:v>
                </c:pt>
              </c:strCache>
            </c:strRef>
          </c:cat>
          <c:val>
            <c:numRef>
              <c:f>Plan1!$G$3</c:f>
              <c:numCache>
                <c:formatCode>#,##0.00</c:formatCode>
                <c:ptCount val="1"/>
                <c:pt idx="0">
                  <c:v>4368</c:v>
                </c:pt>
              </c:numCache>
            </c:numRef>
          </c:val>
        </c:ser>
        <c:ser>
          <c:idx val="1"/>
          <c:order val="1"/>
          <c:tx>
            <c:strRef>
              <c:f>Plan1!$A$4</c:f>
              <c:strCache>
                <c:ptCount val="1"/>
                <c:pt idx="0">
                  <c:v>TV LCD 22"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Plan1!$G$2</c:f>
              <c:strCache>
                <c:ptCount val="1"/>
                <c:pt idx="0">
                  <c:v>Lucro</c:v>
                </c:pt>
              </c:strCache>
            </c:strRef>
          </c:cat>
          <c:val>
            <c:numRef>
              <c:f>Plan1!$G$4</c:f>
              <c:numCache>
                <c:formatCode>#,##0.00</c:formatCode>
                <c:ptCount val="1"/>
                <c:pt idx="0">
                  <c:v>4032</c:v>
                </c:pt>
              </c:numCache>
            </c:numRef>
          </c:val>
        </c:ser>
        <c:ser>
          <c:idx val="2"/>
          <c:order val="2"/>
          <c:tx>
            <c:strRef>
              <c:f>Plan1!$A$5</c:f>
              <c:strCache>
                <c:ptCount val="1"/>
                <c:pt idx="0">
                  <c:v>TV LED 27"</c:v>
                </c:pt>
              </c:strCache>
            </c:strRef>
          </c:tx>
          <c:spPr>
            <a:pattFill prst="diagBrick">
              <a:fgClr>
                <a:srgbClr val="0066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Plan1!$G$2</c:f>
              <c:strCache>
                <c:ptCount val="1"/>
                <c:pt idx="0">
                  <c:v>Lucro</c:v>
                </c:pt>
              </c:strCache>
            </c:strRef>
          </c:cat>
          <c:val>
            <c:numRef>
              <c:f>Plan1!$G$5</c:f>
              <c:numCache>
                <c:formatCode>#,##0.00</c:formatCode>
                <c:ptCount val="1"/>
                <c:pt idx="0">
                  <c:v>5040</c:v>
                </c:pt>
              </c:numCache>
            </c:numRef>
          </c:val>
        </c:ser>
        <c:ser>
          <c:idx val="3"/>
          <c:order val="3"/>
          <c:tx>
            <c:strRef>
              <c:f>Plan1!$A$6</c:f>
              <c:strCache>
                <c:ptCount val="1"/>
                <c:pt idx="0">
                  <c:v>TV LED 32"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Plan1!$G$2</c:f>
              <c:strCache>
                <c:ptCount val="1"/>
                <c:pt idx="0">
                  <c:v>Lucro</c:v>
                </c:pt>
              </c:strCache>
            </c:strRef>
          </c:cat>
          <c:val>
            <c:numRef>
              <c:f>Plan1!$G$6</c:f>
              <c:numCache>
                <c:formatCode>#,##0.00</c:formatCode>
                <c:ptCount val="1"/>
                <c:pt idx="0">
                  <c:v>3808</c:v>
                </c:pt>
              </c:numCache>
            </c:numRef>
          </c:val>
        </c:ser>
        <c:ser>
          <c:idx val="4"/>
          <c:order val="4"/>
          <c:tx>
            <c:strRef>
              <c:f>Plan1!$A$7</c:f>
              <c:strCache>
                <c:ptCount val="1"/>
                <c:pt idx="0">
                  <c:v>DVD simples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Plan1!$G$2</c:f>
              <c:strCache>
                <c:ptCount val="1"/>
                <c:pt idx="0">
                  <c:v>Lucro</c:v>
                </c:pt>
              </c:strCache>
            </c:strRef>
          </c:cat>
          <c:val>
            <c:numRef>
              <c:f>Plan1!$G$7</c:f>
              <c:numCache>
                <c:formatCode>#,##0.00</c:formatCode>
                <c:ptCount val="1"/>
                <c:pt idx="0">
                  <c:v>2240</c:v>
                </c:pt>
              </c:numCache>
            </c:numRef>
          </c:val>
        </c:ser>
        <c:ser>
          <c:idx val="5"/>
          <c:order val="5"/>
          <c:tx>
            <c:strRef>
              <c:f>Plan1!$A$8</c:f>
              <c:strCache>
                <c:ptCount val="1"/>
                <c:pt idx="0">
                  <c:v>DVD HDMI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Plan1!$G$2</c:f>
              <c:strCache>
                <c:ptCount val="1"/>
                <c:pt idx="0">
                  <c:v>Lucro</c:v>
                </c:pt>
              </c:strCache>
            </c:strRef>
          </c:cat>
          <c:val>
            <c:numRef>
              <c:f>Plan1!$G$8</c:f>
              <c:numCache>
                <c:formatCode>#,##0.00</c:formatCode>
                <c:ptCount val="1"/>
                <c:pt idx="0">
                  <c:v>3038</c:v>
                </c:pt>
              </c:numCache>
            </c:numRef>
          </c:val>
        </c:ser>
        <c:ser>
          <c:idx val="6"/>
          <c:order val="6"/>
          <c:tx>
            <c:strRef>
              <c:f>Plan1!$A$9</c:f>
              <c:strCache>
                <c:ptCount val="1"/>
                <c:pt idx="0">
                  <c:v>Blu-Ray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Plan1!$G$2</c:f>
              <c:strCache>
                <c:ptCount val="1"/>
                <c:pt idx="0">
                  <c:v>Lucro</c:v>
                </c:pt>
              </c:strCache>
            </c:strRef>
          </c:cat>
          <c:val>
            <c:numRef>
              <c:f>Plan1!$G$9</c:f>
              <c:numCache>
                <c:formatCode>#,##0.00</c:formatCode>
                <c:ptCount val="1"/>
                <c:pt idx="0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shape val="cylinder"/>
        <c:axId val="144047104"/>
        <c:axId val="144048896"/>
        <c:axId val="0"/>
      </c:bar3DChart>
      <c:catAx>
        <c:axId val="144047104"/>
        <c:scaling>
          <c:orientation val="minMax"/>
        </c:scaling>
        <c:delete val="1"/>
        <c:axPos val="b"/>
        <c:majorTickMark val="none"/>
        <c:minorTickMark val="none"/>
        <c:tickLblPos val="nextTo"/>
        <c:crossAx val="144048896"/>
        <c:crosses val="autoZero"/>
        <c:auto val="1"/>
        <c:lblAlgn val="ctr"/>
        <c:lblOffset val="100"/>
        <c:noMultiLvlLbl val="0"/>
      </c:catAx>
      <c:valAx>
        <c:axId val="14404889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14404710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76600774806624061"/>
          <c:y val="0.22550816564596093"/>
          <c:w val="0.22129176420515007"/>
          <c:h val="0.64594816272965883"/>
        </c:manualLayout>
      </c:layout>
      <c:overlay val="0"/>
      <c:txPr>
        <a:bodyPr/>
        <a:lstStyle/>
        <a:p>
          <a:pPr>
            <a:defRPr sz="1200" baseline="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accent1">
                    <a:lumMod val="75000"/>
                  </a:schemeClr>
                </a:solidFill>
              </a:rPr>
              <a:t>4) Receita</a:t>
            </a:r>
          </a:p>
        </c:rich>
      </c:tx>
      <c:layout>
        <c:manualLayout>
          <c:xMode val="edge"/>
          <c:yMode val="edge"/>
          <c:x val="0.39444282779869905"/>
          <c:y val="1.3888888888888888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108973810338924"/>
          <c:y val="0.15729184893554973"/>
          <c:w val="0.75114536973639168"/>
          <c:h val="0.7267282735491397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Plan1!$F$2</c:f>
              <c:strCache>
                <c:ptCount val="1"/>
                <c:pt idx="0">
                  <c:v>Receita</c:v>
                </c:pt>
              </c:strCache>
            </c:strRef>
          </c:tx>
          <c:invertIfNegative val="0"/>
          <c:cat>
            <c:strRef>
              <c:f>Plan1!$A$3:$A$9</c:f>
              <c:strCache>
                <c:ptCount val="7"/>
                <c:pt idx="0">
                  <c:v>TV LCD 19"</c:v>
                </c:pt>
                <c:pt idx="1">
                  <c:v>TV LCD 22"</c:v>
                </c:pt>
                <c:pt idx="2">
                  <c:v>TV LED 27"</c:v>
                </c:pt>
                <c:pt idx="3">
                  <c:v>TV LED 32"</c:v>
                </c:pt>
                <c:pt idx="4">
                  <c:v>DVD simples</c:v>
                </c:pt>
                <c:pt idx="5">
                  <c:v>DVD HDMI</c:v>
                </c:pt>
                <c:pt idx="6">
                  <c:v>Blu-Ray</c:v>
                </c:pt>
              </c:strCache>
            </c:strRef>
          </c:cat>
          <c:val>
            <c:numRef>
              <c:f>Plan1!$F$3:$F$9</c:f>
              <c:numCache>
                <c:formatCode>#,##0.00</c:formatCode>
                <c:ptCount val="7"/>
                <c:pt idx="0">
                  <c:v>19968</c:v>
                </c:pt>
                <c:pt idx="1">
                  <c:v>18432</c:v>
                </c:pt>
                <c:pt idx="2">
                  <c:v>23040</c:v>
                </c:pt>
                <c:pt idx="3">
                  <c:v>17408</c:v>
                </c:pt>
                <c:pt idx="4">
                  <c:v>10240</c:v>
                </c:pt>
                <c:pt idx="5">
                  <c:v>13888</c:v>
                </c:pt>
                <c:pt idx="6">
                  <c:v>7680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4073856"/>
        <c:axId val="144075392"/>
        <c:axId val="0"/>
      </c:bar3DChart>
      <c:catAx>
        <c:axId val="144073856"/>
        <c:scaling>
          <c:orientation val="minMax"/>
        </c:scaling>
        <c:delete val="0"/>
        <c:axPos val="l"/>
        <c:majorTickMark val="out"/>
        <c:minorTickMark val="none"/>
        <c:tickLblPos val="nextTo"/>
        <c:crossAx val="144075392"/>
        <c:crosses val="autoZero"/>
        <c:auto val="1"/>
        <c:lblAlgn val="ctr"/>
        <c:lblOffset val="100"/>
        <c:noMultiLvlLbl val="0"/>
      </c:catAx>
      <c:valAx>
        <c:axId val="144075392"/>
        <c:scaling>
          <c:orientation val="minMax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144073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>
                <a:solidFill>
                  <a:srgbClr val="FF0000"/>
                </a:solidFill>
              </a:rPr>
              <a:t>7) TeleVideo:</a:t>
            </a:r>
            <a:r>
              <a:rPr lang="pt-BR" baseline="0">
                <a:solidFill>
                  <a:srgbClr val="FF0000"/>
                </a:solidFill>
              </a:rPr>
              <a:t> Preço e Custo</a:t>
            </a:r>
            <a:endParaRPr lang="pt-BR">
              <a:solidFill>
                <a:srgbClr val="FF0000"/>
              </a:solidFill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21627807058964"/>
          <c:y val="0.17628499562554681"/>
          <c:w val="0.85919464686039049"/>
          <c:h val="0.65123031496062989"/>
        </c:manualLayout>
      </c:layout>
      <c:lineChart>
        <c:grouping val="standard"/>
        <c:varyColors val="0"/>
        <c:ser>
          <c:idx val="0"/>
          <c:order val="0"/>
          <c:tx>
            <c:strRef>
              <c:f>Plan1!$B$2</c:f>
              <c:strCache>
                <c:ptCount val="1"/>
                <c:pt idx="0">
                  <c:v>Custo unit</c:v>
                </c:pt>
              </c:strCache>
            </c:strRef>
          </c:tx>
          <c:spPr>
            <a:ln w="38100"/>
          </c:spPr>
          <c:marker>
            <c:symbol val="circle"/>
            <c:size val="6"/>
            <c:spPr>
              <a:solidFill>
                <a:schemeClr val="bg1"/>
              </a:solidFill>
            </c:spPr>
          </c:marker>
          <c:cat>
            <c:strRef>
              <c:f>Plan1!$A$3:$A$9</c:f>
              <c:strCache>
                <c:ptCount val="7"/>
                <c:pt idx="0">
                  <c:v>TV LCD 19"</c:v>
                </c:pt>
                <c:pt idx="1">
                  <c:v>TV LCD 22"</c:v>
                </c:pt>
                <c:pt idx="2">
                  <c:v>TV LED 27"</c:v>
                </c:pt>
                <c:pt idx="3">
                  <c:v>TV LED 32"</c:v>
                </c:pt>
                <c:pt idx="4">
                  <c:v>DVD simples</c:v>
                </c:pt>
                <c:pt idx="5">
                  <c:v>DVD HDMI</c:v>
                </c:pt>
                <c:pt idx="6">
                  <c:v>Blu-Ray</c:v>
                </c:pt>
              </c:strCache>
            </c:strRef>
          </c:cat>
          <c:val>
            <c:numRef>
              <c:f>Plan1!$B$3:$B$9</c:f>
              <c:numCache>
                <c:formatCode>#,##0.00</c:formatCode>
                <c:ptCount val="7"/>
                <c:pt idx="0">
                  <c:v>260</c:v>
                </c:pt>
                <c:pt idx="1">
                  <c:v>320</c:v>
                </c:pt>
                <c:pt idx="2">
                  <c:v>600</c:v>
                </c:pt>
                <c:pt idx="3">
                  <c:v>680</c:v>
                </c:pt>
                <c:pt idx="4">
                  <c:v>200</c:v>
                </c:pt>
                <c:pt idx="5">
                  <c:v>310</c:v>
                </c:pt>
                <c:pt idx="6">
                  <c:v>400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Plan1!$E$2</c:f>
              <c:strCache>
                <c:ptCount val="1"/>
                <c:pt idx="0">
                  <c:v>Preço unit</c:v>
                </c:pt>
              </c:strCache>
            </c:strRef>
          </c:tx>
          <c:spPr>
            <a:ln w="50800"/>
          </c:spPr>
          <c:marker>
            <c:symbol val="triangle"/>
            <c:size val="10"/>
          </c:marker>
          <c:cat>
            <c:strRef>
              <c:f>Plan1!$A$3:$A$9</c:f>
              <c:strCache>
                <c:ptCount val="7"/>
                <c:pt idx="0">
                  <c:v>TV LCD 19"</c:v>
                </c:pt>
                <c:pt idx="1">
                  <c:v>TV LCD 22"</c:v>
                </c:pt>
                <c:pt idx="2">
                  <c:v>TV LED 27"</c:v>
                </c:pt>
                <c:pt idx="3">
                  <c:v>TV LED 32"</c:v>
                </c:pt>
                <c:pt idx="4">
                  <c:v>DVD simples</c:v>
                </c:pt>
                <c:pt idx="5">
                  <c:v>DVD HDMI</c:v>
                </c:pt>
                <c:pt idx="6">
                  <c:v>Blu-Ray</c:v>
                </c:pt>
              </c:strCache>
            </c:strRef>
          </c:cat>
          <c:val>
            <c:numRef>
              <c:f>Plan1!$E$3:$E$9</c:f>
              <c:numCache>
                <c:formatCode>#,##0.00</c:formatCode>
                <c:ptCount val="7"/>
                <c:pt idx="0">
                  <c:v>332.8</c:v>
                </c:pt>
                <c:pt idx="1">
                  <c:v>409.6</c:v>
                </c:pt>
                <c:pt idx="2">
                  <c:v>768</c:v>
                </c:pt>
                <c:pt idx="3">
                  <c:v>870.4</c:v>
                </c:pt>
                <c:pt idx="4">
                  <c:v>256</c:v>
                </c:pt>
                <c:pt idx="5">
                  <c:v>396.8</c:v>
                </c:pt>
                <c:pt idx="6">
                  <c:v>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12640"/>
        <c:axId val="147002112"/>
      </c:lineChart>
      <c:catAx>
        <c:axId val="144112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47002112"/>
        <c:crosses val="autoZero"/>
        <c:auto val="1"/>
        <c:lblAlgn val="ctr"/>
        <c:lblOffset val="100"/>
        <c:noMultiLvlLbl val="0"/>
      </c:catAx>
      <c:valAx>
        <c:axId val="147002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44112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18516691892997"/>
          <c:y val="0.16391003207932342"/>
          <c:w val="0.20796768192437487"/>
          <c:h val="0.16283265224758298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2) Receita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Plan1!$F$2</c:f>
              <c:strCache>
                <c:ptCount val="1"/>
                <c:pt idx="0">
                  <c:v>Receita</c:v>
                </c:pt>
              </c:strCache>
            </c:strRef>
          </c:tx>
          <c:cat>
            <c:strRef>
              <c:f>Plan1!$A$3:$A$9</c:f>
              <c:strCache>
                <c:ptCount val="7"/>
                <c:pt idx="0">
                  <c:v>TV LCD 19"</c:v>
                </c:pt>
                <c:pt idx="1">
                  <c:v>TV LCD 22"</c:v>
                </c:pt>
                <c:pt idx="2">
                  <c:v>TV LED 27"</c:v>
                </c:pt>
                <c:pt idx="3">
                  <c:v>TV LED 32"</c:v>
                </c:pt>
                <c:pt idx="4">
                  <c:v>DVD simples</c:v>
                </c:pt>
                <c:pt idx="5">
                  <c:v>DVD HDMI</c:v>
                </c:pt>
                <c:pt idx="6">
                  <c:v>Blu-Ray</c:v>
                </c:pt>
              </c:strCache>
            </c:strRef>
          </c:cat>
          <c:val>
            <c:numRef>
              <c:f>Plan1!$F$3:$F$9</c:f>
              <c:numCache>
                <c:formatCode>#,##0.00</c:formatCode>
                <c:ptCount val="7"/>
                <c:pt idx="0">
                  <c:v>19968</c:v>
                </c:pt>
                <c:pt idx="1">
                  <c:v>18432</c:v>
                </c:pt>
                <c:pt idx="2">
                  <c:v>23040</c:v>
                </c:pt>
                <c:pt idx="3">
                  <c:v>17408</c:v>
                </c:pt>
                <c:pt idx="4">
                  <c:v>10240</c:v>
                </c:pt>
                <c:pt idx="5">
                  <c:v>13888</c:v>
                </c:pt>
                <c:pt idx="6">
                  <c:v>7680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022976"/>
        <c:axId val="147024512"/>
      </c:areaChart>
      <c:catAx>
        <c:axId val="147022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47024512"/>
        <c:crosses val="autoZero"/>
        <c:auto val="1"/>
        <c:lblAlgn val="ctr"/>
        <c:lblOffset val="100"/>
        <c:noMultiLvlLbl val="0"/>
      </c:catAx>
      <c:valAx>
        <c:axId val="147024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4702297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089311515213694"/>
          <c:y val="5.0925925925925923E-2"/>
          <c:w val="0.60587195533783034"/>
          <c:h val="0.8330941965587634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Plan1!$B$2</c:f>
              <c:strCache>
                <c:ptCount val="1"/>
                <c:pt idx="0">
                  <c:v>Custo unit</c:v>
                </c:pt>
              </c:strCache>
            </c:strRef>
          </c:tx>
          <c:invertIfNegative val="0"/>
          <c:cat>
            <c:strRef>
              <c:f>Plan1!$A$3:$A$9</c:f>
              <c:strCache>
                <c:ptCount val="7"/>
                <c:pt idx="0">
                  <c:v>TV LCD 19"</c:v>
                </c:pt>
                <c:pt idx="1">
                  <c:v>TV LCD 22"</c:v>
                </c:pt>
                <c:pt idx="2">
                  <c:v>TV LED 27"</c:v>
                </c:pt>
                <c:pt idx="3">
                  <c:v>TV LED 32"</c:v>
                </c:pt>
                <c:pt idx="4">
                  <c:v>DVD simples</c:v>
                </c:pt>
                <c:pt idx="5">
                  <c:v>DVD HDMI</c:v>
                </c:pt>
                <c:pt idx="6">
                  <c:v>Blu-Ray</c:v>
                </c:pt>
              </c:strCache>
            </c:strRef>
          </c:cat>
          <c:val>
            <c:numRef>
              <c:f>Plan1!$B$3:$B$9</c:f>
              <c:numCache>
                <c:formatCode>#,##0.00</c:formatCode>
                <c:ptCount val="7"/>
                <c:pt idx="0">
                  <c:v>260</c:v>
                </c:pt>
                <c:pt idx="1">
                  <c:v>320</c:v>
                </c:pt>
                <c:pt idx="2">
                  <c:v>600</c:v>
                </c:pt>
                <c:pt idx="3">
                  <c:v>680</c:v>
                </c:pt>
                <c:pt idx="4">
                  <c:v>200</c:v>
                </c:pt>
                <c:pt idx="5">
                  <c:v>310</c:v>
                </c:pt>
                <c:pt idx="6">
                  <c:v>400</c:v>
                </c:pt>
              </c:numCache>
            </c:numRef>
          </c:val>
        </c:ser>
        <c:ser>
          <c:idx val="1"/>
          <c:order val="1"/>
          <c:tx>
            <c:strRef>
              <c:f>Plan1!$E$2</c:f>
              <c:strCache>
                <c:ptCount val="1"/>
                <c:pt idx="0">
                  <c:v>Preço unit</c:v>
                </c:pt>
              </c:strCache>
            </c:strRef>
          </c:tx>
          <c:invertIfNegative val="0"/>
          <c:cat>
            <c:strRef>
              <c:f>Plan1!$A$3:$A$9</c:f>
              <c:strCache>
                <c:ptCount val="7"/>
                <c:pt idx="0">
                  <c:v>TV LCD 19"</c:v>
                </c:pt>
                <c:pt idx="1">
                  <c:v>TV LCD 22"</c:v>
                </c:pt>
                <c:pt idx="2">
                  <c:v>TV LED 27"</c:v>
                </c:pt>
                <c:pt idx="3">
                  <c:v>TV LED 32"</c:v>
                </c:pt>
                <c:pt idx="4">
                  <c:v>DVD simples</c:v>
                </c:pt>
                <c:pt idx="5">
                  <c:v>DVD HDMI</c:v>
                </c:pt>
                <c:pt idx="6">
                  <c:v>Blu-Ray</c:v>
                </c:pt>
              </c:strCache>
            </c:strRef>
          </c:cat>
          <c:val>
            <c:numRef>
              <c:f>Plan1!$E$3:$E$9</c:f>
              <c:numCache>
                <c:formatCode>#,##0.00</c:formatCode>
                <c:ptCount val="7"/>
                <c:pt idx="0">
                  <c:v>332.8</c:v>
                </c:pt>
                <c:pt idx="1">
                  <c:v>409.6</c:v>
                </c:pt>
                <c:pt idx="2">
                  <c:v>768</c:v>
                </c:pt>
                <c:pt idx="3">
                  <c:v>870.4</c:v>
                </c:pt>
                <c:pt idx="4">
                  <c:v>256</c:v>
                </c:pt>
                <c:pt idx="5">
                  <c:v>396.8</c:v>
                </c:pt>
                <c:pt idx="6">
                  <c:v>512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045760"/>
        <c:axId val="147059840"/>
        <c:axId val="0"/>
      </c:bar3DChart>
      <c:catAx>
        <c:axId val="147045760"/>
        <c:scaling>
          <c:orientation val="minMax"/>
        </c:scaling>
        <c:delete val="0"/>
        <c:axPos val="l"/>
        <c:majorTickMark val="out"/>
        <c:minorTickMark val="none"/>
        <c:tickLblPos val="nextTo"/>
        <c:crossAx val="147059840"/>
        <c:crosses val="autoZero"/>
        <c:auto val="1"/>
        <c:lblAlgn val="ctr"/>
        <c:lblOffset val="100"/>
        <c:noMultiLvlLbl val="0"/>
      </c:catAx>
      <c:valAx>
        <c:axId val="147059840"/>
        <c:scaling>
          <c:orientation val="minMax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1470457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05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5) Part.%</a:t>
            </a:r>
          </a:p>
        </c:rich>
      </c:tx>
      <c:layout>
        <c:manualLayout>
          <c:xMode val="edge"/>
          <c:yMode val="edge"/>
          <c:x val="0.69162010335983692"/>
          <c:y val="5.09259259259259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731298677388002E-2"/>
          <c:y val="3.9532662583843678E-2"/>
          <c:w val="0.54893129182669453"/>
          <c:h val="0.93470800524934383"/>
        </c:manualLayout>
      </c:layout>
      <c:doughnut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explosion val="25"/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pattFill prst="diagBrick">
                <a:fgClr>
                  <a:srgbClr val="0066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</a:ln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Plan1!$A$3:$A$9</c:f>
              <c:strCache>
                <c:ptCount val="7"/>
                <c:pt idx="0">
                  <c:v>TV LCD 19"</c:v>
                </c:pt>
                <c:pt idx="1">
                  <c:v>TV LCD 22"</c:v>
                </c:pt>
                <c:pt idx="2">
                  <c:v>TV LED 27"</c:v>
                </c:pt>
                <c:pt idx="3">
                  <c:v>TV LED 32"</c:v>
                </c:pt>
                <c:pt idx="4">
                  <c:v>DVD simples</c:v>
                </c:pt>
                <c:pt idx="5">
                  <c:v>DVD HDMI</c:v>
                </c:pt>
                <c:pt idx="6">
                  <c:v>Blu-Ray</c:v>
                </c:pt>
              </c:strCache>
            </c:strRef>
          </c:cat>
          <c:val>
            <c:numRef>
              <c:f>Plan1!$H$3:$H$9</c:f>
              <c:numCache>
                <c:formatCode>0.0%</c:formatCode>
                <c:ptCount val="7"/>
                <c:pt idx="0">
                  <c:v>0.18045112781954886</c:v>
                </c:pt>
                <c:pt idx="1">
                  <c:v>0.16657027183342973</c:v>
                </c:pt>
                <c:pt idx="2">
                  <c:v>0.20821283979178715</c:v>
                </c:pt>
                <c:pt idx="3">
                  <c:v>0.15731636784268363</c:v>
                </c:pt>
                <c:pt idx="4">
                  <c:v>9.2539039907460957E-2</c:v>
                </c:pt>
                <c:pt idx="5">
                  <c:v>0.12550607287449392</c:v>
                </c:pt>
                <c:pt idx="6">
                  <c:v>6.9404279930595725E-2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423728232992084"/>
          <c:y val="0.25091353164187807"/>
          <c:w val="0.30954194551129721"/>
          <c:h val="0.74342774861475647"/>
        </c:manualLayout>
      </c:layout>
      <c:overlay val="0"/>
      <c:txPr>
        <a:bodyPr/>
        <a:lstStyle/>
        <a:p>
          <a:pPr>
            <a:defRPr sz="1200" baseline="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3) Participação no Lucro</a:t>
            </a:r>
          </a:p>
        </c:rich>
      </c:tx>
      <c:layout>
        <c:manualLayout>
          <c:xMode val="edge"/>
          <c:yMode val="edge"/>
          <c:x val="0.29738410553493233"/>
          <c:y val="3.24074074074074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836533891664848"/>
          <c:y val="0.15990303295421404"/>
          <c:w val="0.47280296121223048"/>
          <c:h val="0.8050783756197144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pattFill prst="diagBrick">
                <a:fgClr>
                  <a:srgbClr val="0066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</a:ln>
            </c:spPr>
          </c:dPt>
          <c:dLbls>
            <c:dLbl>
              <c:idx val="4"/>
              <c:layout>
                <c:manualLayout>
                  <c:x val="0.17293580043930071"/>
                  <c:y val="1.15299650043744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5.2668773254892894E-2"/>
                  <c:y val="0.144860382035578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Plan1!$A$3:$A$9</c:f>
              <c:strCache>
                <c:ptCount val="7"/>
                <c:pt idx="0">
                  <c:v>TV LCD 19"</c:v>
                </c:pt>
                <c:pt idx="1">
                  <c:v>TV LCD 22"</c:v>
                </c:pt>
                <c:pt idx="2">
                  <c:v>TV LED 27"</c:v>
                </c:pt>
                <c:pt idx="3">
                  <c:v>TV LED 32"</c:v>
                </c:pt>
                <c:pt idx="4">
                  <c:v>DVD simples</c:v>
                </c:pt>
                <c:pt idx="5">
                  <c:v>DVD HDMI</c:v>
                </c:pt>
                <c:pt idx="6">
                  <c:v>Blu-Ray</c:v>
                </c:pt>
              </c:strCache>
            </c:strRef>
          </c:cat>
          <c:val>
            <c:numRef>
              <c:f>Plan1!$H$3:$H$9</c:f>
              <c:numCache>
                <c:formatCode>0.0%</c:formatCode>
                <c:ptCount val="7"/>
                <c:pt idx="0">
                  <c:v>0.18045112781954886</c:v>
                </c:pt>
                <c:pt idx="1">
                  <c:v>0.16657027183342973</c:v>
                </c:pt>
                <c:pt idx="2">
                  <c:v>0.20821283979178715</c:v>
                </c:pt>
                <c:pt idx="3">
                  <c:v>0.15731636784268363</c:v>
                </c:pt>
                <c:pt idx="4">
                  <c:v>9.2539039907460957E-2</c:v>
                </c:pt>
                <c:pt idx="5">
                  <c:v>0.12550607287449392</c:v>
                </c:pt>
                <c:pt idx="6">
                  <c:v>6.9404279930595725E-2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Plan1!$A$3</c:f>
              <c:strCache>
                <c:ptCount val="1"/>
                <c:pt idx="0">
                  <c:v>TV LCD 19"</c:v>
                </c:pt>
              </c:strCache>
            </c:strRef>
          </c:tx>
          <c:invertIfNegative val="0"/>
          <c:cat>
            <c:strRef>
              <c:f>Plan1!$G$2</c:f>
              <c:strCache>
                <c:ptCount val="1"/>
                <c:pt idx="0">
                  <c:v>Lucro</c:v>
                </c:pt>
              </c:strCache>
            </c:strRef>
          </c:cat>
          <c:val>
            <c:numRef>
              <c:f>Plan1!$G$3</c:f>
              <c:numCache>
                <c:formatCode>#,##0.00</c:formatCode>
                <c:ptCount val="1"/>
                <c:pt idx="0">
                  <c:v>4368</c:v>
                </c:pt>
              </c:numCache>
            </c:numRef>
          </c:val>
        </c:ser>
        <c:ser>
          <c:idx val="1"/>
          <c:order val="1"/>
          <c:tx>
            <c:strRef>
              <c:f>Plan1!$A$4</c:f>
              <c:strCache>
                <c:ptCount val="1"/>
                <c:pt idx="0">
                  <c:v>TV LCD 22"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Plan1!$G$2</c:f>
              <c:strCache>
                <c:ptCount val="1"/>
                <c:pt idx="0">
                  <c:v>Lucro</c:v>
                </c:pt>
              </c:strCache>
            </c:strRef>
          </c:cat>
          <c:val>
            <c:numRef>
              <c:f>Plan1!$G$4</c:f>
              <c:numCache>
                <c:formatCode>#,##0.00</c:formatCode>
                <c:ptCount val="1"/>
                <c:pt idx="0">
                  <c:v>4032</c:v>
                </c:pt>
              </c:numCache>
            </c:numRef>
          </c:val>
        </c:ser>
        <c:ser>
          <c:idx val="2"/>
          <c:order val="2"/>
          <c:tx>
            <c:strRef>
              <c:f>Plan1!$A$5</c:f>
              <c:strCache>
                <c:ptCount val="1"/>
                <c:pt idx="0">
                  <c:v>TV LED 27"</c:v>
                </c:pt>
              </c:strCache>
            </c:strRef>
          </c:tx>
          <c:spPr>
            <a:pattFill prst="diagBrick">
              <a:fgClr>
                <a:srgbClr val="0066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Plan1!$G$2</c:f>
              <c:strCache>
                <c:ptCount val="1"/>
                <c:pt idx="0">
                  <c:v>Lucro</c:v>
                </c:pt>
              </c:strCache>
            </c:strRef>
          </c:cat>
          <c:val>
            <c:numRef>
              <c:f>Plan1!$G$5</c:f>
              <c:numCache>
                <c:formatCode>#,##0.00</c:formatCode>
                <c:ptCount val="1"/>
                <c:pt idx="0">
                  <c:v>5040</c:v>
                </c:pt>
              </c:numCache>
            </c:numRef>
          </c:val>
        </c:ser>
        <c:ser>
          <c:idx val="3"/>
          <c:order val="3"/>
          <c:tx>
            <c:strRef>
              <c:f>Plan1!$A$6</c:f>
              <c:strCache>
                <c:ptCount val="1"/>
                <c:pt idx="0">
                  <c:v>TV LED 32"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Plan1!$G$2</c:f>
              <c:strCache>
                <c:ptCount val="1"/>
                <c:pt idx="0">
                  <c:v>Lucro</c:v>
                </c:pt>
              </c:strCache>
            </c:strRef>
          </c:cat>
          <c:val>
            <c:numRef>
              <c:f>Plan1!$G$6</c:f>
              <c:numCache>
                <c:formatCode>#,##0.00</c:formatCode>
                <c:ptCount val="1"/>
                <c:pt idx="0">
                  <c:v>3808</c:v>
                </c:pt>
              </c:numCache>
            </c:numRef>
          </c:val>
        </c:ser>
        <c:ser>
          <c:idx val="4"/>
          <c:order val="4"/>
          <c:tx>
            <c:strRef>
              <c:f>Plan1!$A$7</c:f>
              <c:strCache>
                <c:ptCount val="1"/>
                <c:pt idx="0">
                  <c:v>DVD simples</c:v>
                </c:pt>
              </c:strCache>
            </c:strRef>
          </c:tx>
          <c:invertIfNegative val="0"/>
          <c:cat>
            <c:strRef>
              <c:f>Plan1!$G$2</c:f>
              <c:strCache>
                <c:ptCount val="1"/>
                <c:pt idx="0">
                  <c:v>Lucro</c:v>
                </c:pt>
              </c:strCache>
            </c:strRef>
          </c:cat>
          <c:val>
            <c:numRef>
              <c:f>Plan1!$G$7</c:f>
              <c:numCache>
                <c:formatCode>#,##0.00</c:formatCode>
                <c:ptCount val="1"/>
                <c:pt idx="0">
                  <c:v>2240</c:v>
                </c:pt>
              </c:numCache>
            </c:numRef>
          </c:val>
        </c:ser>
        <c:ser>
          <c:idx val="5"/>
          <c:order val="5"/>
          <c:tx>
            <c:strRef>
              <c:f>Plan1!$A$8</c:f>
              <c:strCache>
                <c:ptCount val="1"/>
                <c:pt idx="0">
                  <c:v>DVD HDMI</c:v>
                </c:pt>
              </c:strCache>
            </c:strRef>
          </c:tx>
          <c:invertIfNegative val="0"/>
          <c:cat>
            <c:strRef>
              <c:f>Plan1!$G$2</c:f>
              <c:strCache>
                <c:ptCount val="1"/>
                <c:pt idx="0">
                  <c:v>Lucro</c:v>
                </c:pt>
              </c:strCache>
            </c:strRef>
          </c:cat>
          <c:val>
            <c:numRef>
              <c:f>Plan1!$G$8</c:f>
              <c:numCache>
                <c:formatCode>#,##0.00</c:formatCode>
                <c:ptCount val="1"/>
                <c:pt idx="0">
                  <c:v>3038</c:v>
                </c:pt>
              </c:numCache>
            </c:numRef>
          </c:val>
        </c:ser>
        <c:ser>
          <c:idx val="6"/>
          <c:order val="6"/>
          <c:tx>
            <c:strRef>
              <c:f>Plan1!$A$9</c:f>
              <c:strCache>
                <c:ptCount val="1"/>
                <c:pt idx="0">
                  <c:v>Blu-Ray</c:v>
                </c:pt>
              </c:strCache>
            </c:strRef>
          </c:tx>
          <c:invertIfNegative val="0"/>
          <c:cat>
            <c:strRef>
              <c:f>Plan1!$G$2</c:f>
              <c:strCache>
                <c:ptCount val="1"/>
                <c:pt idx="0">
                  <c:v>Lucro</c:v>
                </c:pt>
              </c:strCache>
            </c:strRef>
          </c:cat>
          <c:val>
            <c:numRef>
              <c:f>Plan1!$G$9</c:f>
              <c:numCache>
                <c:formatCode>#,##0.00</c:formatCode>
                <c:ptCount val="1"/>
                <c:pt idx="0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axId val="146849792"/>
        <c:axId val="146851328"/>
      </c:barChart>
      <c:catAx>
        <c:axId val="1468497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600" b="1"/>
            </a:pPr>
            <a:endParaRPr lang="pt-BR"/>
          </a:p>
        </c:txPr>
        <c:crossAx val="146851328"/>
        <c:crosses val="autoZero"/>
        <c:auto val="1"/>
        <c:lblAlgn val="ctr"/>
        <c:lblOffset val="100"/>
        <c:noMultiLvlLbl val="0"/>
      </c:catAx>
      <c:valAx>
        <c:axId val="14685132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46849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497633308656942"/>
          <c:y val="1.7174832312627585E-2"/>
          <c:w val="0.22835700024676403"/>
          <c:h val="0.83602034120734903"/>
        </c:manualLayout>
      </c:layout>
      <c:overlay val="0"/>
      <c:txPr>
        <a:bodyPr/>
        <a:lstStyle/>
        <a:p>
          <a:pPr>
            <a:defRPr sz="1200" baseline="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21772</xdr:colOff>
      <xdr:row>12</xdr:row>
      <xdr:rowOff>21772</xdr:rowOff>
    </xdr:from>
    <xdr:to>
      <xdr:col>7</xdr:col>
      <xdr:colOff>544285</xdr:colOff>
      <xdr:row>26</xdr:row>
      <xdr:rowOff>10886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46</xdr:row>
      <xdr:rowOff>25400</xdr:rowOff>
    </xdr:from>
    <xdr:to>
      <xdr:col>1</xdr:col>
      <xdr:colOff>4826000</xdr:colOff>
      <xdr:row>61</xdr:row>
      <xdr:rowOff>165100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114300</xdr:rowOff>
    </xdr:from>
    <xdr:to>
      <xdr:col>1</xdr:col>
      <xdr:colOff>4711700</xdr:colOff>
      <xdr:row>30</xdr:row>
      <xdr:rowOff>76200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46</xdr:row>
      <xdr:rowOff>25400</xdr:rowOff>
    </xdr:from>
    <xdr:to>
      <xdr:col>0</xdr:col>
      <xdr:colOff>4826000</xdr:colOff>
      <xdr:row>61</xdr:row>
      <xdr:rowOff>177800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</xdr:colOff>
      <xdr:row>0</xdr:row>
      <xdr:rowOff>30480</xdr:rowOff>
    </xdr:from>
    <xdr:to>
      <xdr:col>1</xdr:col>
      <xdr:colOff>4724400</xdr:colOff>
      <xdr:row>14</xdr:row>
      <xdr:rowOff>177800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0</xdr:row>
      <xdr:rowOff>43180</xdr:rowOff>
    </xdr:from>
    <xdr:to>
      <xdr:col>0</xdr:col>
      <xdr:colOff>4711700</xdr:colOff>
      <xdr:row>15</xdr:row>
      <xdr:rowOff>50800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38100</xdr:colOff>
      <xdr:row>31</xdr:row>
      <xdr:rowOff>50800</xdr:rowOff>
    </xdr:from>
    <xdr:to>
      <xdr:col>0</xdr:col>
      <xdr:colOff>4826000</xdr:colOff>
      <xdr:row>45</xdr:row>
      <xdr:rowOff>177800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25400</xdr:colOff>
      <xdr:row>15</xdr:row>
      <xdr:rowOff>127000</xdr:rowOff>
    </xdr:from>
    <xdr:to>
      <xdr:col>0</xdr:col>
      <xdr:colOff>4711700</xdr:colOff>
      <xdr:row>30</xdr:row>
      <xdr:rowOff>88900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38099</xdr:colOff>
      <xdr:row>31</xdr:row>
      <xdr:rowOff>38100</xdr:rowOff>
    </xdr:from>
    <xdr:to>
      <xdr:col>1</xdr:col>
      <xdr:colOff>4810124</xdr:colOff>
      <xdr:row>45</xdr:row>
      <xdr:rowOff>127000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70" zoomScaleNormal="70" workbookViewId="0">
      <selection activeCell="I19" sqref="I19"/>
    </sheetView>
  </sheetViews>
  <sheetFormatPr defaultRowHeight="15" x14ac:dyDescent="0.2"/>
  <cols>
    <col min="1" max="1" width="12.21875" bestFit="1" customWidth="1"/>
    <col min="2" max="2" width="10" customWidth="1"/>
    <col min="3" max="3" width="8.109375" customWidth="1"/>
    <col min="4" max="4" width="9" bestFit="1" customWidth="1"/>
    <col min="5" max="5" width="9.6640625" bestFit="1" customWidth="1"/>
    <col min="6" max="7" width="10" bestFit="1" customWidth="1"/>
    <col min="8" max="8" width="7.21875" customWidth="1"/>
  </cols>
  <sheetData>
    <row r="1" spans="1:8" s="10" customFormat="1" ht="25.15" customHeight="1" x14ac:dyDescent="0.2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.75" x14ac:dyDescent="0.25">
      <c r="A2" s="1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</row>
    <row r="3" spans="1:8" ht="15.75" x14ac:dyDescent="0.25">
      <c r="A3" s="6" t="s">
        <v>10</v>
      </c>
      <c r="B3">
        <v>260</v>
      </c>
      <c r="C3" s="4">
        <v>60</v>
      </c>
      <c r="D3" s="2">
        <f t="shared" ref="D3:D9" si="0">Custo_unit*Volume</f>
        <v>15600</v>
      </c>
      <c r="E3">
        <f t="shared" ref="E3:E9" si="1">(1+Margem)*Custo_unit</f>
        <v>332.8</v>
      </c>
      <c r="F3" s="2">
        <f t="shared" ref="F3:F9" si="2">Preço_unit*Volume</f>
        <v>19968</v>
      </c>
      <c r="G3" s="2">
        <f t="shared" ref="G3:G9" si="3">Receita-CMV</f>
        <v>4368</v>
      </c>
      <c r="H3" s="3">
        <f t="shared" ref="H3:H9" si="4">Lucro/Total</f>
        <v>0.18045112781954886</v>
      </c>
    </row>
    <row r="4" spans="1:8" ht="15.75" x14ac:dyDescent="0.25">
      <c r="A4" s="8" t="s">
        <v>11</v>
      </c>
      <c r="B4">
        <v>320</v>
      </c>
      <c r="C4" s="4">
        <v>45</v>
      </c>
      <c r="D4" s="2">
        <f t="shared" si="0"/>
        <v>14400</v>
      </c>
      <c r="E4">
        <f t="shared" si="1"/>
        <v>409.6</v>
      </c>
      <c r="F4" s="2">
        <f t="shared" si="2"/>
        <v>18432</v>
      </c>
      <c r="G4" s="2">
        <f t="shared" si="3"/>
        <v>4032</v>
      </c>
      <c r="H4" s="3">
        <f t="shared" si="4"/>
        <v>0.16657027183342973</v>
      </c>
    </row>
    <row r="5" spans="1:8" ht="15.75" x14ac:dyDescent="0.25">
      <c r="A5" s="6" t="s">
        <v>12</v>
      </c>
      <c r="B5">
        <v>600</v>
      </c>
      <c r="C5" s="4">
        <v>30</v>
      </c>
      <c r="D5" s="2">
        <f t="shared" si="0"/>
        <v>18000</v>
      </c>
      <c r="E5">
        <f t="shared" si="1"/>
        <v>768</v>
      </c>
      <c r="F5" s="2">
        <f t="shared" si="2"/>
        <v>23040</v>
      </c>
      <c r="G5" s="2">
        <f t="shared" si="3"/>
        <v>5040</v>
      </c>
      <c r="H5" s="3">
        <f t="shared" si="4"/>
        <v>0.20821283979178715</v>
      </c>
    </row>
    <row r="6" spans="1:8" ht="15.75" x14ac:dyDescent="0.25">
      <c r="A6" s="8" t="s">
        <v>13</v>
      </c>
      <c r="B6">
        <v>680</v>
      </c>
      <c r="C6" s="4">
        <v>20</v>
      </c>
      <c r="D6" s="2">
        <f t="shared" si="0"/>
        <v>13600</v>
      </c>
      <c r="E6">
        <f t="shared" si="1"/>
        <v>870.4</v>
      </c>
      <c r="F6" s="2">
        <f t="shared" si="2"/>
        <v>17408</v>
      </c>
      <c r="G6" s="2">
        <f t="shared" si="3"/>
        <v>3808</v>
      </c>
      <c r="H6" s="3">
        <f t="shared" si="4"/>
        <v>0.15731636784268363</v>
      </c>
    </row>
    <row r="7" spans="1:8" ht="15.75" x14ac:dyDescent="0.25">
      <c r="A7" s="8" t="s">
        <v>14</v>
      </c>
      <c r="B7">
        <v>200</v>
      </c>
      <c r="C7" s="4">
        <v>40</v>
      </c>
      <c r="D7" s="2">
        <f t="shared" si="0"/>
        <v>8000</v>
      </c>
      <c r="E7">
        <f t="shared" si="1"/>
        <v>256</v>
      </c>
      <c r="F7" s="2">
        <f t="shared" si="2"/>
        <v>10240</v>
      </c>
      <c r="G7" s="2">
        <f t="shared" si="3"/>
        <v>2240</v>
      </c>
      <c r="H7" s="3">
        <f t="shared" si="4"/>
        <v>9.2539039907460957E-2</v>
      </c>
    </row>
    <row r="8" spans="1:8" ht="15.75" x14ac:dyDescent="0.25">
      <c r="A8" s="6" t="s">
        <v>15</v>
      </c>
      <c r="B8">
        <v>310</v>
      </c>
      <c r="C8" s="4">
        <v>35</v>
      </c>
      <c r="D8" s="2">
        <f t="shared" si="0"/>
        <v>10850</v>
      </c>
      <c r="E8">
        <f t="shared" si="1"/>
        <v>396.8</v>
      </c>
      <c r="F8" s="2">
        <f t="shared" si="2"/>
        <v>13888</v>
      </c>
      <c r="G8" s="2">
        <f t="shared" si="3"/>
        <v>3038</v>
      </c>
      <c r="H8" s="3">
        <f t="shared" si="4"/>
        <v>0.12550607287449392</v>
      </c>
    </row>
    <row r="9" spans="1:8" ht="15.75" x14ac:dyDescent="0.25">
      <c r="A9" s="8" t="s">
        <v>16</v>
      </c>
      <c r="B9">
        <v>400</v>
      </c>
      <c r="C9" s="4">
        <v>15</v>
      </c>
      <c r="D9" s="2">
        <f t="shared" si="0"/>
        <v>6000</v>
      </c>
      <c r="E9">
        <f t="shared" si="1"/>
        <v>512</v>
      </c>
      <c r="F9" s="2">
        <f t="shared" si="2"/>
        <v>7680</v>
      </c>
      <c r="G9" s="2">
        <f t="shared" si="3"/>
        <v>1680</v>
      </c>
      <c r="H9" s="3">
        <f t="shared" si="4"/>
        <v>6.9404279930595725E-2</v>
      </c>
    </row>
    <row r="10" spans="1:8" ht="15.75" x14ac:dyDescent="0.25">
      <c r="A10" s="8" t="s">
        <v>7</v>
      </c>
      <c r="B10" s="2"/>
      <c r="C10" s="2"/>
      <c r="D10" s="8">
        <f>SUM(CMV)</f>
        <v>86450</v>
      </c>
      <c r="E10" s="2"/>
      <c r="F10" s="8">
        <f>SUM(Receita)</f>
        <v>110656</v>
      </c>
      <c r="G10" s="8">
        <f>SUM(Lucro)</f>
        <v>24206</v>
      </c>
      <c r="H10" s="9">
        <f>Total/Total</f>
        <v>1</v>
      </c>
    </row>
    <row r="11" spans="1:8" ht="15.75" x14ac:dyDescent="0.25">
      <c r="A11" s="8"/>
    </row>
    <row r="12" spans="1:8" ht="15.75" x14ac:dyDescent="0.25">
      <c r="A12" s="8" t="s">
        <v>8</v>
      </c>
      <c r="B12" s="11">
        <v>0.28000000000000003</v>
      </c>
    </row>
    <row r="13" spans="1:8" x14ac:dyDescent="0.2">
      <c r="C13" s="5"/>
    </row>
  </sheetData>
  <mergeCells count="1">
    <mergeCell ref="A1:H1"/>
  </mergeCells>
  <phoneticPr fontId="4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tabSelected="1" zoomScale="60" zoomScaleNormal="60" workbookViewId="0">
      <selection activeCell="A63" sqref="A63"/>
    </sheetView>
  </sheetViews>
  <sheetFormatPr defaultRowHeight="15" x14ac:dyDescent="0.2"/>
  <cols>
    <col min="1" max="2" width="56.6640625" customWidth="1"/>
  </cols>
  <sheetData>
    <row r="1" spans="1:2" x14ac:dyDescent="0.2">
      <c r="A1" s="15"/>
      <c r="B1" s="13"/>
    </row>
    <row r="2" spans="1:2" x14ac:dyDescent="0.2">
      <c r="A2" s="16"/>
      <c r="B2" s="14"/>
    </row>
    <row r="3" spans="1:2" x14ac:dyDescent="0.2">
      <c r="A3" s="16"/>
      <c r="B3" s="14"/>
    </row>
    <row r="4" spans="1:2" x14ac:dyDescent="0.2">
      <c r="A4" s="16"/>
      <c r="B4" s="14"/>
    </row>
    <row r="5" spans="1:2" x14ac:dyDescent="0.2">
      <c r="A5" s="16"/>
      <c r="B5" s="14"/>
    </row>
    <row r="6" spans="1:2" x14ac:dyDescent="0.2">
      <c r="A6" s="16"/>
      <c r="B6" s="14"/>
    </row>
    <row r="7" spans="1:2" x14ac:dyDescent="0.2">
      <c r="A7" s="16"/>
      <c r="B7" s="14"/>
    </row>
    <row r="8" spans="1:2" x14ac:dyDescent="0.2">
      <c r="A8" s="16"/>
      <c r="B8" s="14"/>
    </row>
    <row r="9" spans="1:2" x14ac:dyDescent="0.2">
      <c r="A9" s="16"/>
      <c r="B9" s="14"/>
    </row>
    <row r="10" spans="1:2" x14ac:dyDescent="0.2">
      <c r="A10" s="16"/>
      <c r="B10" s="14"/>
    </row>
    <row r="11" spans="1:2" x14ac:dyDescent="0.2">
      <c r="A11" s="16"/>
      <c r="B11" s="14"/>
    </row>
    <row r="12" spans="1:2" x14ac:dyDescent="0.2">
      <c r="A12" s="16"/>
      <c r="B12" s="14"/>
    </row>
    <row r="13" spans="1:2" x14ac:dyDescent="0.2">
      <c r="A13" s="16"/>
      <c r="B13" s="14"/>
    </row>
    <row r="14" spans="1:2" x14ac:dyDescent="0.2">
      <c r="A14" s="16"/>
      <c r="B14" s="14"/>
    </row>
    <row r="15" spans="1:2" x14ac:dyDescent="0.2">
      <c r="A15" s="16"/>
      <c r="B15" s="14"/>
    </row>
    <row r="16" spans="1:2" x14ac:dyDescent="0.2">
      <c r="A16" s="15"/>
      <c r="B16" s="13"/>
    </row>
    <row r="17" spans="1:2" x14ac:dyDescent="0.2">
      <c r="A17" s="16"/>
      <c r="B17" s="14"/>
    </row>
    <row r="18" spans="1:2" x14ac:dyDescent="0.2">
      <c r="A18" s="16"/>
      <c r="B18" s="14"/>
    </row>
    <row r="19" spans="1:2" x14ac:dyDescent="0.2">
      <c r="A19" s="16"/>
      <c r="B19" s="14"/>
    </row>
    <row r="20" spans="1:2" x14ac:dyDescent="0.2">
      <c r="A20" s="16"/>
      <c r="B20" s="14"/>
    </row>
    <row r="21" spans="1:2" x14ac:dyDescent="0.2">
      <c r="A21" s="16"/>
      <c r="B21" s="14"/>
    </row>
    <row r="22" spans="1:2" x14ac:dyDescent="0.2">
      <c r="A22" s="16"/>
      <c r="B22" s="14"/>
    </row>
    <row r="23" spans="1:2" x14ac:dyDescent="0.2">
      <c r="A23" s="16"/>
      <c r="B23" s="14"/>
    </row>
    <row r="24" spans="1:2" x14ac:dyDescent="0.2">
      <c r="A24" s="16"/>
      <c r="B24" s="14"/>
    </row>
    <row r="25" spans="1:2" x14ac:dyDescent="0.2">
      <c r="A25" s="16"/>
      <c r="B25" s="14"/>
    </row>
    <row r="26" spans="1:2" x14ac:dyDescent="0.2">
      <c r="A26" s="16"/>
      <c r="B26" s="14"/>
    </row>
    <row r="27" spans="1:2" x14ac:dyDescent="0.2">
      <c r="A27" s="16"/>
      <c r="B27" s="14"/>
    </row>
    <row r="28" spans="1:2" x14ac:dyDescent="0.2">
      <c r="A28" s="16"/>
      <c r="B28" s="14"/>
    </row>
    <row r="29" spans="1:2" x14ac:dyDescent="0.2">
      <c r="A29" s="16"/>
      <c r="B29" s="14"/>
    </row>
    <row r="30" spans="1:2" x14ac:dyDescent="0.2">
      <c r="A30" s="16"/>
      <c r="B30" s="14"/>
    </row>
    <row r="31" spans="1:2" x14ac:dyDescent="0.2">
      <c r="A31" s="16"/>
      <c r="B31" s="14"/>
    </row>
    <row r="32" spans="1:2" x14ac:dyDescent="0.2">
      <c r="A32" s="15"/>
      <c r="B32" s="13"/>
    </row>
    <row r="33" spans="1:2" x14ac:dyDescent="0.2">
      <c r="A33" s="16"/>
      <c r="B33" s="14"/>
    </row>
    <row r="34" spans="1:2" x14ac:dyDescent="0.2">
      <c r="A34" s="16"/>
      <c r="B34" s="14"/>
    </row>
    <row r="35" spans="1:2" x14ac:dyDescent="0.2">
      <c r="A35" s="16"/>
      <c r="B35" s="14"/>
    </row>
    <row r="36" spans="1:2" x14ac:dyDescent="0.2">
      <c r="A36" s="16"/>
      <c r="B36" s="14"/>
    </row>
    <row r="37" spans="1:2" x14ac:dyDescent="0.2">
      <c r="A37" s="16"/>
      <c r="B37" s="14"/>
    </row>
    <row r="38" spans="1:2" x14ac:dyDescent="0.2">
      <c r="A38" s="16"/>
      <c r="B38" s="14"/>
    </row>
    <row r="39" spans="1:2" x14ac:dyDescent="0.2">
      <c r="A39" s="16"/>
      <c r="B39" s="14"/>
    </row>
    <row r="40" spans="1:2" x14ac:dyDescent="0.2">
      <c r="A40" s="16"/>
      <c r="B40" s="14"/>
    </row>
    <row r="41" spans="1:2" x14ac:dyDescent="0.2">
      <c r="A41" s="16"/>
      <c r="B41" s="14"/>
    </row>
    <row r="42" spans="1:2" x14ac:dyDescent="0.2">
      <c r="A42" s="16"/>
      <c r="B42" s="14"/>
    </row>
    <row r="43" spans="1:2" x14ac:dyDescent="0.2">
      <c r="A43" s="16"/>
      <c r="B43" s="14"/>
    </row>
    <row r="44" spans="1:2" x14ac:dyDescent="0.2">
      <c r="A44" s="16"/>
      <c r="B44" s="14"/>
    </row>
    <row r="45" spans="1:2" x14ac:dyDescent="0.2">
      <c r="A45" s="16"/>
      <c r="B45" s="14"/>
    </row>
    <row r="46" spans="1:2" x14ac:dyDescent="0.2">
      <c r="A46" s="16"/>
      <c r="B46" s="14"/>
    </row>
    <row r="47" spans="1:2" x14ac:dyDescent="0.2">
      <c r="A47" s="15"/>
      <c r="B47" s="13"/>
    </row>
    <row r="48" spans="1:2" x14ac:dyDescent="0.2">
      <c r="A48" s="16"/>
      <c r="B48" s="14"/>
    </row>
    <row r="49" spans="1:2" x14ac:dyDescent="0.2">
      <c r="A49" s="16"/>
      <c r="B49" s="14"/>
    </row>
    <row r="50" spans="1:2" x14ac:dyDescent="0.2">
      <c r="A50" s="16"/>
      <c r="B50" s="14"/>
    </row>
    <row r="51" spans="1:2" x14ac:dyDescent="0.2">
      <c r="A51" s="16"/>
      <c r="B51" s="14"/>
    </row>
    <row r="52" spans="1:2" x14ac:dyDescent="0.2">
      <c r="A52" s="16"/>
      <c r="B52" s="14"/>
    </row>
    <row r="53" spans="1:2" x14ac:dyDescent="0.2">
      <c r="A53" s="16"/>
      <c r="B53" s="14"/>
    </row>
    <row r="54" spans="1:2" x14ac:dyDescent="0.2">
      <c r="A54" s="16"/>
      <c r="B54" s="14"/>
    </row>
    <row r="55" spans="1:2" x14ac:dyDescent="0.2">
      <c r="A55" s="16"/>
      <c r="B55" s="14"/>
    </row>
    <row r="56" spans="1:2" x14ac:dyDescent="0.2">
      <c r="A56" s="16"/>
      <c r="B56" s="14"/>
    </row>
    <row r="57" spans="1:2" x14ac:dyDescent="0.2">
      <c r="A57" s="16"/>
      <c r="B57" s="14"/>
    </row>
    <row r="58" spans="1:2" x14ac:dyDescent="0.2">
      <c r="A58" s="16"/>
      <c r="B58" s="14"/>
    </row>
    <row r="59" spans="1:2" x14ac:dyDescent="0.2">
      <c r="A59" s="16"/>
      <c r="B59" s="14"/>
    </row>
    <row r="60" spans="1:2" x14ac:dyDescent="0.2">
      <c r="A60" s="16"/>
      <c r="B60" s="14"/>
    </row>
    <row r="61" spans="1:2" x14ac:dyDescent="0.2">
      <c r="A61" s="16"/>
      <c r="B61" s="14"/>
    </row>
    <row r="62" spans="1:2" x14ac:dyDescent="0.2">
      <c r="A62" s="17"/>
      <c r="B62" s="12"/>
    </row>
  </sheetData>
  <phoneticPr fontId="4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9</vt:i4>
      </vt:variant>
    </vt:vector>
  </HeadingPairs>
  <TitlesOfParts>
    <vt:vector size="11" baseType="lpstr">
      <vt:lpstr>Plan1</vt:lpstr>
      <vt:lpstr>Gráficos1 e 2</vt:lpstr>
      <vt:lpstr>CMV</vt:lpstr>
      <vt:lpstr>Custo_unit</vt:lpstr>
      <vt:lpstr>Lucro</vt:lpstr>
      <vt:lpstr>Margem</vt:lpstr>
      <vt:lpstr>Part.</vt:lpstr>
      <vt:lpstr>Preço_unit</vt:lpstr>
      <vt:lpstr>Receita</vt:lpstr>
      <vt:lpstr>Total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dcterms:created xsi:type="dcterms:W3CDTF">1998-05-14T15:05:47Z</dcterms:created>
  <dcterms:modified xsi:type="dcterms:W3CDTF">2015-01-24T02:53:13Z</dcterms:modified>
</cp:coreProperties>
</file>